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3705" windowHeight="3900" activeTab="0"/>
  </bookViews>
  <sheets>
    <sheet name="IterCalc" sheetId="1" r:id="rId1"/>
    <sheet name="Control" sheetId="2" r:id="rId2"/>
    <sheet name="Actual" sheetId="3" r:id="rId3"/>
    <sheet name="Initial" sheetId="4" r:id="rId4"/>
    <sheet name="Dist" sheetId="5" r:id="rId5"/>
    <sheet name="Stress" sheetId="6" r:id="rId6"/>
    <sheet name="StartDists" sheetId="7" r:id="rId7"/>
    <sheet name="Circle" sheetId="8" r:id="rId8"/>
    <sheet name="Info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<sst xmlns="http://schemas.openxmlformats.org/spreadsheetml/2006/main" count="134" uniqueCount="67">
  <si>
    <t>Finished after: 16 iterations , Granularity fraction: 1/64, Stress: 9.67769314932317E-04, Seconds lapsed 53.1</t>
  </si>
  <si>
    <t>06/042011</t>
  </si>
  <si>
    <t>Notes</t>
  </si>
  <si>
    <t>Log Max Stress</t>
  </si>
  <si>
    <t>Started</t>
  </si>
  <si>
    <t>Last update</t>
  </si>
  <si>
    <t>Copyright</t>
  </si>
  <si>
    <t>Min</t>
  </si>
  <si>
    <t>Max</t>
  </si>
  <si>
    <t>Disparity</t>
  </si>
  <si>
    <t>C1</t>
  </si>
  <si>
    <t>C2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</si>
  <si>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</si>
  <si>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</si>
  <si>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</si>
  <si>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</si>
  <si>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</si>
  <si>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</si>
  <si>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</si>
  <si>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</si>
  <si>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</si>
  <si>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</si>
  <si>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Info</t>
  </si>
  <si>
    <t>R</t>
  </si>
  <si>
    <t>Dist</t>
  </si>
  <si>
    <t>Distances</t>
  </si>
  <si>
    <t>Stress</t>
  </si>
  <si>
    <t>Top=</t>
  </si>
  <si>
    <t>Bot=</t>
  </si>
  <si>
    <t>Power</t>
  </si>
  <si>
    <t>Stress=</t>
  </si>
  <si>
    <t>D1</t>
  </si>
  <si>
    <t>D2</t>
  </si>
  <si>
    <t>StartCoords</t>
  </si>
  <si>
    <t>StartDists</t>
  </si>
  <si>
    <t>Disparities</t>
  </si>
  <si>
    <t>Control</t>
  </si>
  <si>
    <t>Nonlinear Mapping</t>
  </si>
  <si>
    <t>Matthew Smithers</t>
  </si>
  <si>
    <t>Sum</t>
  </si>
  <si>
    <t>Row</t>
  </si>
  <si>
    <t>IterCalc</t>
  </si>
  <si>
    <t>Max iterations</t>
  </si>
  <si>
    <t>Run</t>
  </si>
  <si>
    <t>t</t>
  </si>
  <si>
    <t>a</t>
  </si>
  <si>
    <t>b</t>
  </si>
  <si>
    <t>Granulaity</t>
  </si>
  <si>
    <t>x</t>
  </si>
  <si>
    <t>y</t>
  </si>
  <si>
    <t>Number of points</t>
  </si>
  <si>
    <t>Ring</t>
  </si>
  <si>
    <t>Tel</t>
  </si>
  <si>
    <t>01539 731206</t>
  </si>
  <si>
    <t>Log max stress</t>
  </si>
  <si>
    <t>Average</t>
  </si>
  <si>
    <t>Value</t>
  </si>
  <si>
    <t>This should usually be set to 2</t>
  </si>
  <si>
    <t>Max Stress</t>
  </si>
  <si>
    <t>Log Stress</t>
  </si>
  <si>
    <t>Convergence stress ratio</t>
  </si>
  <si>
    <t>Show every move</t>
  </si>
  <si>
    <t>100 should do but it depend how patient you are</t>
  </si>
  <si>
    <t>This should be set to about -3.0</t>
  </si>
  <si>
    <t>This should be set to 1</t>
  </si>
  <si>
    <t>This should usually be set to 3 or a larger number for a better display</t>
  </si>
  <si>
    <t>Set to slow in odered to see the trials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</si>
</sst>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0000"/>
    <numFmt numFmtId="167" formatCode="#,##0.0000"/>
    <numFmt numFmtId="168" formatCode="#,##0.000000000"/>
    <numFmt numFmtId="169" formatCode="#,##0.000000000000000000000000000000"/>
    <numFmt numFmtId="170" formatCode="#,##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00"/>
    <numFmt numFmtId="175" formatCode="0.0"/>
    <numFmt numFmtId="176" formatCode="0.000000000000"/>
    <numFmt numFmtId="177" formatCode="0.0000000000000000"/>
    <numFmt numFmtId="178" formatCode="#,##0.0000000"/>
    <numFmt numFmtId="179" formatCode="0.000000000"/>
    <numFmt numFmtId="180" formatCode="#,##0.000000000000"/>
    <numFmt numFmtId="181" formatCode="#,##0.00000000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.25"/>
      <color indexed="8"/>
      <name val="Arial"/>
      <family val="2"/>
    </font>
    <font>
      <sz val="10.75"/>
      <color indexed="8"/>
      <name val="Arial"/>
      <family val="2"/>
    </font>
    <font>
      <sz val="9.5"/>
      <color indexed="8"/>
      <name val="Arial"/>
      <family val="2"/>
    </font>
    <font>
      <sz val="9.75"/>
      <color indexed="8"/>
      <name val="Arial"/>
      <family val="2"/>
    </font>
    <font>
      <sz val="4.75"/>
      <color indexed="8"/>
      <name val="Arial"/>
      <family val="2"/>
    </font>
    <font>
      <b/>
      <sz val="9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b/>
      <sz val="5.25"/>
      <color indexed="8"/>
      <name val="Arial"/>
      <family val="2"/>
    </font>
    <font>
      <b/>
      <sz val="9.75"/>
      <color indexed="8"/>
      <name val="Arial"/>
      <family val="2"/>
    </font>
    <font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3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4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64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165" fontId="2" fillId="0" borderId="0" xfId="0" applyNumberFormat="1" applyFont="1" applyAlignment="1">
      <alignment/>
    </xf>
    <xf numFmtId="168" fontId="1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Initial mapping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63"/>
          <c:w val="0.9285"/>
          <c:h val="0.8"/>
        </c:manualLayout>
      </c:layout>
      <c:scatterChart>
        <c:scatterStyle val="lineMarker"/>
        <c:varyColors val="0"/>
        <c:ser>
          <c:idx val="0"/>
          <c:order val="0"/>
          <c:tx>
            <c:v>Start Coordinates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Initial!$A$3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Initial!$A$4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Initial!$A$5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Initial!$A$6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Initial!$A$7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Initial!$A$8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Initial!$A$9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Initial!$A$10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Initial!$A$11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Initial!$A$12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IterCalc!$B$3:$B$12</c:f>
              <c:numCache/>
            </c:numRef>
          </c:xVal>
          <c:yVal>
            <c:numRef>
              <c:f>IterCalc!$C$3:$C$12</c:f>
              <c:numCache/>
            </c:numRef>
          </c:yVal>
          <c:smooth val="0"/>
        </c:ser>
        <c:axId val="11827385"/>
        <c:axId val="39337602"/>
      </c:scatterChart>
      <c:valAx>
        <c:axId val="11827385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9337602"/>
        <c:crosses val="autoZero"/>
        <c:crossBetween val="midCat"/>
        <c:dispUnits/>
        <c:majorUnit val="5"/>
      </c:valAx>
      <c:valAx>
        <c:axId val="39337602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18273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37"/>
          <c:w val="0.93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Circle!$G$3:$G$500</c:f>
              <c:numCache/>
            </c:numRef>
          </c:xVal>
          <c:yVal>
            <c:numRef>
              <c:f>Circle!$H$3:$H$500</c:f>
              <c:numCache/>
            </c:numRef>
          </c:yVal>
          <c:smooth val="0"/>
        </c:ser>
        <c:axId val="32562659"/>
        <c:axId val="24628476"/>
      </c:scatterChart>
      <c:valAx>
        <c:axId val="32562659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 val="autoZero"/>
        <c:crossBetween val="midCat"/>
        <c:dispUnits/>
      </c:valAx>
      <c:valAx>
        <c:axId val="2462847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2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Shepard plot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"/>
          <c:w val="0.901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Dist!$D$22:$L$22</c:f>
              <c:numCache>
                <c:ptCount val="9"/>
                <c:pt idx="0">
                  <c:v>5</c:v>
                </c:pt>
                <c:pt idx="1">
                  <c:v>2.8284271247461903</c:v>
                </c:pt>
                <c:pt idx="2">
                  <c:v>2.23606797749979</c:v>
                </c:pt>
                <c:pt idx="3">
                  <c:v>5</c:v>
                </c:pt>
                <c:pt idx="4">
                  <c:v>12.727922061357855</c:v>
                </c:pt>
                <c:pt idx="5">
                  <c:v>4.47213595499958</c:v>
                </c:pt>
                <c:pt idx="6">
                  <c:v>4.47213595499958</c:v>
                </c:pt>
                <c:pt idx="7">
                  <c:v>3</c:v>
                </c:pt>
                <c:pt idx="8">
                  <c:v>0</c:v>
                </c:pt>
              </c:numCache>
            </c:numRef>
          </c:xVal>
          <c:yVal>
            <c:numRef>
              <c:f>Dist!$D$23:$L$23</c:f>
              <c:numCache>
                <c:ptCount val="9"/>
                <c:pt idx="0">
                  <c:v>5.018748404870446</c:v>
                </c:pt>
                <c:pt idx="1">
                  <c:v>2.838349334129268</c:v>
                </c:pt>
                <c:pt idx="2">
                  <c:v>2.228665180923937</c:v>
                </c:pt>
                <c:pt idx="3">
                  <c:v>5.018748404870446</c:v>
                </c:pt>
                <c:pt idx="4">
                  <c:v>12.75418882412823</c:v>
                </c:pt>
                <c:pt idx="5">
                  <c:v>4.487895580148998</c:v>
                </c:pt>
                <c:pt idx="6">
                  <c:v>4.486077371865002</c:v>
                </c:pt>
                <c:pt idx="7">
                  <c:v>3.009767769813355</c:v>
                </c:pt>
                <c:pt idx="8">
                  <c:v>0.028813765752559114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Dist!$E$24:$L$24</c:f>
              <c:numCache>
                <c:ptCount val="8"/>
                <c:pt idx="0">
                  <c:v>3.605551275463989</c:v>
                </c:pt>
                <c:pt idx="1">
                  <c:v>3.1622776601683795</c:v>
                </c:pt>
                <c:pt idx="2">
                  <c:v>0</c:v>
                </c:pt>
                <c:pt idx="3">
                  <c:v>9.848857801796104</c:v>
                </c:pt>
                <c:pt idx="4">
                  <c:v>2.23606797749979</c:v>
                </c:pt>
                <c:pt idx="5">
                  <c:v>5</c:v>
                </c:pt>
                <c:pt idx="6">
                  <c:v>5.830951894845301</c:v>
                </c:pt>
                <c:pt idx="7">
                  <c:v>5</c:v>
                </c:pt>
              </c:numCache>
            </c:numRef>
          </c:xVal>
          <c:yVal>
            <c:numRef>
              <c:f>Dist!$E$25:$L$25</c:f>
              <c:numCache>
                <c:ptCount val="8"/>
                <c:pt idx="0">
                  <c:v>3.569972349236475</c:v>
                </c:pt>
                <c:pt idx="1">
                  <c:v>3.192740079635925</c:v>
                </c:pt>
                <c:pt idx="2">
                  <c:v>0</c:v>
                </c:pt>
                <c:pt idx="3">
                  <c:v>9.80018644941312</c:v>
                </c:pt>
                <c:pt idx="4">
                  <c:v>2.221952307662524</c:v>
                </c:pt>
                <c:pt idx="5">
                  <c:v>4.979844348866932</c:v>
                </c:pt>
                <c:pt idx="6">
                  <c:v>5.776622077837884</c:v>
                </c:pt>
                <c:pt idx="7">
                  <c:v>5.0340374202004385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Dist!$F$26:$L$26</c:f>
              <c:numCache>
                <c:ptCount val="7"/>
                <c:pt idx="0">
                  <c:v>1</c:v>
                </c:pt>
                <c:pt idx="1">
                  <c:v>3.605551275463989</c:v>
                </c:pt>
                <c:pt idx="2">
                  <c:v>9.899494936611665</c:v>
                </c:pt>
                <c:pt idx="3">
                  <c:v>2</c:v>
                </c:pt>
                <c:pt idx="4">
                  <c:v>2</c:v>
                </c:pt>
                <c:pt idx="5">
                  <c:v>2.23606797749979</c:v>
                </c:pt>
                <c:pt idx="6">
                  <c:v>2.8284271247461903</c:v>
                </c:pt>
              </c:numCache>
            </c:numRef>
          </c:xVal>
          <c:yVal>
            <c:numRef>
              <c:f>Dist!$F$27:$L$27</c:f>
              <c:numCache>
                <c:ptCount val="7"/>
                <c:pt idx="0">
                  <c:v>0.9665452015585089</c:v>
                </c:pt>
                <c:pt idx="1">
                  <c:v>3.569972349236475</c:v>
                </c:pt>
                <c:pt idx="2">
                  <c:v>9.915860318247622</c:v>
                </c:pt>
                <c:pt idx="3">
                  <c:v>1.981892578668429</c:v>
                </c:pt>
                <c:pt idx="4">
                  <c:v>2.022382087742935</c:v>
                </c:pt>
                <c:pt idx="5">
                  <c:v>2.213082949029962</c:v>
                </c:pt>
                <c:pt idx="6">
                  <c:v>2.8324610948349034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Dist!$G$28:$L$28</c:f>
              <c:numCache>
                <c:ptCount val="6"/>
                <c:pt idx="0">
                  <c:v>3.1622776601683795</c:v>
                </c:pt>
                <c:pt idx="1">
                  <c:v>10.63014581273465</c:v>
                </c:pt>
                <c:pt idx="2">
                  <c:v>2.23606797749979</c:v>
                </c:pt>
                <c:pt idx="3">
                  <c:v>3</c:v>
                </c:pt>
                <c:pt idx="4">
                  <c:v>2.8284271247461903</c:v>
                </c:pt>
                <c:pt idx="5">
                  <c:v>2.23606797749979</c:v>
                </c:pt>
              </c:numCache>
            </c:numRef>
          </c:xVal>
          <c:yVal>
            <c:numRef>
              <c:f>Dist!$G$29:$L$29</c:f>
              <c:numCache>
                <c:ptCount val="6"/>
                <c:pt idx="0">
                  <c:v>3.192740079635925</c:v>
                </c:pt>
                <c:pt idx="1">
                  <c:v>10.647589636530755</c:v>
                </c:pt>
                <c:pt idx="2">
                  <c:v>2.2594396627800792</c:v>
                </c:pt>
                <c:pt idx="3">
                  <c:v>2.9879459472228813</c:v>
                </c:pt>
                <c:pt idx="4">
                  <c:v>2.7612631566116344</c:v>
                </c:pt>
                <c:pt idx="5">
                  <c:v>2.2313975323692516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Dist!$H$30:$L$30</c:f>
              <c:numCache>
                <c:ptCount val="5"/>
                <c:pt idx="0">
                  <c:v>9.848857801796104</c:v>
                </c:pt>
                <c:pt idx="1">
                  <c:v>2.23606797749979</c:v>
                </c:pt>
                <c:pt idx="2">
                  <c:v>5</c:v>
                </c:pt>
                <c:pt idx="3">
                  <c:v>5.830951894845301</c:v>
                </c:pt>
                <c:pt idx="4">
                  <c:v>5</c:v>
                </c:pt>
              </c:numCache>
            </c:numRef>
          </c:xVal>
          <c:yVal>
            <c:numRef>
              <c:f>Dist!$H$31:$L$31</c:f>
              <c:numCache>
                <c:ptCount val="5"/>
                <c:pt idx="0">
                  <c:v>9.80018644941312</c:v>
                </c:pt>
                <c:pt idx="1">
                  <c:v>2.221952307662524</c:v>
                </c:pt>
                <c:pt idx="2">
                  <c:v>4.979844348866932</c:v>
                </c:pt>
                <c:pt idx="3">
                  <c:v>5.776622077837884</c:v>
                </c:pt>
                <c:pt idx="4">
                  <c:v>5.0340374202004385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Dist!$I$32:$L$32</c:f>
              <c:numCache>
                <c:ptCount val="4"/>
                <c:pt idx="0">
                  <c:v>8.602325267042627</c:v>
                </c:pt>
                <c:pt idx="1">
                  <c:v>8.602325267042627</c:v>
                </c:pt>
                <c:pt idx="2">
                  <c:v>10.816653826391969</c:v>
                </c:pt>
                <c:pt idx="3">
                  <c:v>12.727922061357855</c:v>
                </c:pt>
              </c:numCache>
            </c:numRef>
          </c:xVal>
          <c:yVal>
            <c:numRef>
              <c:f>Dist!$I$33:$L$33</c:f>
              <c:numCache>
                <c:ptCount val="4"/>
                <c:pt idx="0">
                  <c:v>8.594943247200398</c:v>
                </c:pt>
                <c:pt idx="1">
                  <c:v>8.626452284875324</c:v>
                </c:pt>
                <c:pt idx="2">
                  <c:v>10.800408112659513</c:v>
                </c:pt>
                <c:pt idx="3">
                  <c:v>12.748096390529865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Dist!$J$34:$L$34</c:f>
              <c:numCache>
                <c:ptCount val="3"/>
                <c:pt idx="0">
                  <c:v>2.8284271247461903</c:v>
                </c:pt>
                <c:pt idx="1">
                  <c:v>4.123105625617661</c:v>
                </c:pt>
                <c:pt idx="2">
                  <c:v>4.47213595499958</c:v>
                </c:pt>
              </c:numCache>
            </c:numRef>
          </c:xVal>
          <c:yVal>
            <c:numRef>
              <c:f>Dist!$J$35:$L$35</c:f>
              <c:numCache>
                <c:ptCount val="3"/>
                <c:pt idx="0">
                  <c:v>2.819289234654254</c:v>
                </c:pt>
                <c:pt idx="1">
                  <c:v>4.067114237131319</c:v>
                </c:pt>
                <c:pt idx="2">
                  <c:v>4.490813832595747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Dist!$K$36:$L$36</c:f>
              <c:numCache>
                <c:ptCount val="2"/>
                <c:pt idx="0">
                  <c:v>2.23606797749979</c:v>
                </c:pt>
                <c:pt idx="1">
                  <c:v>4.47213595499958</c:v>
                </c:pt>
              </c:numCache>
            </c:numRef>
          </c:xVal>
          <c:yVal>
            <c:numRef>
              <c:f>Dist!$K$37:$L$37</c:f>
              <c:numCache>
                <c:ptCount val="2"/>
                <c:pt idx="0">
                  <c:v>2.190315399498015</c:v>
                </c:pt>
                <c:pt idx="1">
                  <c:v>4.471309444852004</c:v>
                </c:pt>
              </c:numCache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Dist!$L$38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Dist!$L$39</c:f>
              <c:numCache>
                <c:ptCount val="1"/>
                <c:pt idx="0">
                  <c:v>2.9858027713341664</c:v>
                </c:pt>
              </c:numCache>
            </c:numRef>
          </c:yVal>
          <c:smooth val="0"/>
        </c:ser>
        <c:ser>
          <c:idx val="9"/>
          <c:order val="9"/>
          <c:tx>
            <c:v>Perfect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Dist!$M$42:$N$42</c:f>
              <c:numCache>
                <c:ptCount val="2"/>
                <c:pt idx="0">
                  <c:v>0</c:v>
                </c:pt>
                <c:pt idx="1">
                  <c:v>12.75418882412823</c:v>
                </c:pt>
              </c:numCache>
            </c:numRef>
          </c:xVal>
          <c:yVal>
            <c:numRef>
              <c:f>Dist!$M$42:$N$42</c:f>
              <c:numCache>
                <c:ptCount val="2"/>
                <c:pt idx="0">
                  <c:v>0</c:v>
                </c:pt>
                <c:pt idx="1">
                  <c:v>12.75418882412823</c:v>
                </c:pt>
              </c:numCache>
            </c:numRef>
          </c:yVal>
          <c:smooth val="0"/>
        </c:ser>
        <c:axId val="18494099"/>
        <c:axId val="32229164"/>
      </c:scatterChart>
      <c:valAx>
        <c:axId val="1849409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Model distance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229164"/>
        <c:crosses val="autoZero"/>
        <c:crossBetween val="midCat"/>
        <c:dispUnits/>
        <c:majorUnit val="5"/>
      </c:valAx>
      <c:valAx>
        <c:axId val="3222916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distancece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8494099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Stress by point iteration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985"/>
          <c:w val="0.944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IterCalc!$F$2</c:f>
              <c:strCache>
                <c:ptCount val="1"/>
                <c:pt idx="0">
                  <c:v>Stress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IterCalc!$H$3:$H$12</c:f>
              <c:numCache/>
            </c:numRef>
          </c:val>
        </c:ser>
        <c:gapWidth val="0"/>
        <c:axId val="21627021"/>
        <c:axId val="60425462"/>
      </c:barChart>
      <c:lineChart>
        <c:grouping val="standard"/>
        <c:varyColors val="0"/>
        <c:ser>
          <c:idx val="1"/>
          <c:order val="1"/>
          <c:tx>
            <c:strRef>
              <c:f>IterCalc!$I$2</c:f>
              <c:strCache>
                <c:ptCount val="1"/>
                <c:pt idx="0">
                  <c:v>Log Max Stress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IterCalc!$I$3:$I$12</c:f>
              <c:numCache/>
            </c:numRef>
          </c:val>
          <c:smooth val="0"/>
        </c:ser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auto val="1"/>
        <c:lblOffset val="100"/>
        <c:tickLblSkip val="1"/>
        <c:noMultiLvlLbl val="0"/>
      </c:catAx>
      <c:valAx>
        <c:axId val="60425462"/>
        <c:scaling>
          <c:orientation val="minMax"/>
          <c:max val="1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Actual mapping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0.9315"/>
          <c:h val="0.83375"/>
        </c:manualLayout>
      </c:layout>
      <c:scatterChart>
        <c:scatterStyle val="lineMarker"/>
        <c:varyColors val="0"/>
        <c:ser>
          <c:idx val="2"/>
          <c:order val="0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Actual!$A$3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Actual!$A$4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Actual!$A$5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Actual!$A$6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Actual!$A$7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Actual!$A$8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Actual!$A$9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Actual!$A$10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Actual!$A$11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Actual!$A$12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Actual!$B$3:$B$12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xVal>
          <c:yVal>
            <c:numRef>
              <c:f>Actual!$C$3:$C$12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Actual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Actual!$B$3:$B$12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xVal>
          <c:yVal>
            <c:numRef>
              <c:f>Actual!$C$3:$C$12</c:f>
              <c:numCache>
                <c:ptCount val="10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</c:ser>
        <c:axId val="6958247"/>
        <c:axId val="62624224"/>
      </c:scatterChart>
      <c:valAx>
        <c:axId val="6958247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2624224"/>
        <c:crosses val="autoZero"/>
        <c:crossBetween val="midCat"/>
        <c:dispUnits/>
        <c:majorUnit val="5"/>
      </c:valAx>
      <c:valAx>
        <c:axId val="62624224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95824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Model mapping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175"/>
          <c:w val="0.93125"/>
          <c:h val="0.8015"/>
        </c:manualLayout>
      </c:layout>
      <c:scatterChart>
        <c:scatterStyle val="lineMarker"/>
        <c:varyColors val="0"/>
        <c:ser>
          <c:idx val="1"/>
          <c:order val="0"/>
          <c:tx>
            <c:v>Estimate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tx>
                <c:strRef>
                  <c:f>IterCalc!$A$3</c:f>
                  <c:strCache>
                    <c:ptCount val="1"/>
                    <c:pt idx="0">
                      <c:v>R1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IterCalc!$A$4</c:f>
                  <c:strCache>
                    <c:ptCount val="1"/>
                    <c:pt idx="0">
                      <c:v>R2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IterCalc!$A$5</c:f>
                  <c:strCache>
                    <c:ptCount val="1"/>
                    <c:pt idx="0">
                      <c:v>R3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IterCalc!$A$6</c:f>
                  <c:strCache>
                    <c:ptCount val="1"/>
                    <c:pt idx="0">
                      <c:v>R4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IterCalc!$A$7</c:f>
                  <c:strCache>
                    <c:ptCount val="1"/>
                    <c:pt idx="0">
                      <c:v>R5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IterCalc!$A$8</c:f>
                  <c:strCache>
                    <c:ptCount val="1"/>
                    <c:pt idx="0">
                      <c:v>R6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IterCalc!$A$9</c:f>
                  <c:strCache>
                    <c:ptCount val="1"/>
                    <c:pt idx="0">
                      <c:v>R7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IterCalc!$A$10</c:f>
                  <c:strCache>
                    <c:ptCount val="1"/>
                    <c:pt idx="0">
                      <c:v>R8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IterCalc!$A$11</c:f>
                  <c:strCache>
                    <c:ptCount val="1"/>
                    <c:pt idx="0">
                      <c:v>R9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IterCalc!$A$12</c:f>
                  <c:strCache>
                    <c:ptCount val="1"/>
                    <c:pt idx="0">
                      <c:v>R10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IterCalc!$D$3:$D$12</c:f>
              <c:numCache/>
            </c:numRef>
          </c:xVal>
          <c:yVal>
            <c:numRef>
              <c:f>IterCalc!$E$3:$E$12</c:f>
              <c:numCache/>
            </c:numRef>
          </c:yVal>
          <c:smooth val="0"/>
        </c:ser>
        <c:axId val="26747105"/>
        <c:axId val="39397354"/>
      </c:scatterChart>
      <c:valAx>
        <c:axId val="26747105"/>
        <c:scaling>
          <c:orientation val="minMax"/>
          <c:max val="20"/>
          <c:min val="-5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9397354"/>
        <c:crosses val="autoZero"/>
        <c:crossBetween val="midCat"/>
        <c:dispUnits/>
        <c:majorUnit val="5"/>
      </c:valAx>
      <c:valAx>
        <c:axId val="39397354"/>
        <c:scaling>
          <c:orientation val="minMax"/>
          <c:max val="20"/>
          <c:min val="-5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6747105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Points to be tested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6575"/>
          <c:w val="1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Circle!$G$3:$G$500</c:f>
              <c:numCache>
                <c:ptCount val="498"/>
                <c:pt idx="0">
                  <c:v>0</c:v>
                </c:pt>
                <c:pt idx="1">
                  <c:v>0.6234898018587336</c:v>
                </c:pt>
                <c:pt idx="2">
                  <c:v>-0.22252093395631434</c:v>
                </c:pt>
                <c:pt idx="3">
                  <c:v>-0.900968867902419</c:v>
                </c:pt>
                <c:pt idx="4">
                  <c:v>-0.9009688679024191</c:v>
                </c:pt>
                <c:pt idx="5">
                  <c:v>-0.22252093395631545</c:v>
                </c:pt>
                <c:pt idx="6">
                  <c:v>0.6234898018587334</c:v>
                </c:pt>
                <c:pt idx="7">
                  <c:v>1</c:v>
                </c:pt>
                <c:pt idx="8">
                  <c:v>0.6234898018587337</c:v>
                </c:pt>
                <c:pt idx="9">
                  <c:v>-0.2225209339563141</c:v>
                </c:pt>
                <c:pt idx="10">
                  <c:v>-0.9009688679024183</c:v>
                </c:pt>
                <c:pt idx="11">
                  <c:v>-0.9009688679024193</c:v>
                </c:pt>
                <c:pt idx="12">
                  <c:v>-0.2225209339563148</c:v>
                </c:pt>
                <c:pt idx="13">
                  <c:v>0.6234898018587318</c:v>
                </c:pt>
                <c:pt idx="14">
                  <c:v>1</c:v>
                </c:pt>
                <c:pt idx="15">
                  <c:v>0.6234898018587339</c:v>
                </c:pt>
                <c:pt idx="16">
                  <c:v>-0.22252093395631387</c:v>
                </c:pt>
                <c:pt idx="17">
                  <c:v>-0.9009688679024181</c:v>
                </c:pt>
                <c:pt idx="18">
                  <c:v>-0.9009688679024194</c:v>
                </c:pt>
                <c:pt idx="19">
                  <c:v>-0.22252093395631853</c:v>
                </c:pt>
                <c:pt idx="20">
                  <c:v>0.6234898018587302</c:v>
                </c:pt>
                <c:pt idx="21">
                  <c:v>1</c:v>
                </c:pt>
                <c:pt idx="22">
                  <c:v>0.6234898018587341</c:v>
                </c:pt>
                <c:pt idx="23">
                  <c:v>-0.22252093395631362</c:v>
                </c:pt>
                <c:pt idx="24">
                  <c:v>-0.9009688679024188</c:v>
                </c:pt>
                <c:pt idx="25">
                  <c:v>-0.9009688679024195</c:v>
                </c:pt>
                <c:pt idx="26">
                  <c:v>-0.22252093395631875</c:v>
                </c:pt>
                <c:pt idx="27">
                  <c:v>0.62348980185873</c:v>
                </c:pt>
                <c:pt idx="28">
                  <c:v>1</c:v>
                </c:pt>
                <c:pt idx="29">
                  <c:v>0.6234898018587371</c:v>
                </c:pt>
                <c:pt idx="30">
                  <c:v>-0.2225209339563134</c:v>
                </c:pt>
                <c:pt idx="31">
                  <c:v>-0.9009688679024171</c:v>
                </c:pt>
                <c:pt idx="32">
                  <c:v>-0.9009688679024196</c:v>
                </c:pt>
                <c:pt idx="33">
                  <c:v>-0.22252093395631553</c:v>
                </c:pt>
                <c:pt idx="34">
                  <c:v>0.6234898018587298</c:v>
                </c:pt>
                <c:pt idx="35">
                  <c:v>1</c:v>
                </c:pt>
                <c:pt idx="36">
                  <c:v>0.6234898018587345</c:v>
                </c:pt>
                <c:pt idx="37">
                  <c:v>-0.22252093395631314</c:v>
                </c:pt>
                <c:pt idx="38">
                  <c:v>-0.9009688679024155</c:v>
                </c:pt>
                <c:pt idx="39">
                  <c:v>-0.9009688679024197</c:v>
                </c:pt>
                <c:pt idx="40">
                  <c:v>-0.2225209339563227</c:v>
                </c:pt>
                <c:pt idx="41">
                  <c:v>0.6234898018587324</c:v>
                </c:pt>
                <c:pt idx="42">
                  <c:v>1</c:v>
                </c:pt>
                <c:pt idx="43">
                  <c:v>0.6234898018587347</c:v>
                </c:pt>
                <c:pt idx="44">
                  <c:v>-0.2225209339563129</c:v>
                </c:pt>
                <c:pt idx="45">
                  <c:v>-0.9009688679024154</c:v>
                </c:pt>
                <c:pt idx="46">
                  <c:v>-0.9009688679024198</c:v>
                </c:pt>
                <c:pt idx="47">
                  <c:v>-0.22252093395632294</c:v>
                </c:pt>
                <c:pt idx="48">
                  <c:v>0.6234898018587323</c:v>
                </c:pt>
                <c:pt idx="49">
                  <c:v>1</c:v>
                </c:pt>
                <c:pt idx="50">
                  <c:v>0.6234898018587349</c:v>
                </c:pt>
                <c:pt idx="51">
                  <c:v>-0.22252093395631267</c:v>
                </c:pt>
                <c:pt idx="52">
                  <c:v>-0.9009688679024153</c:v>
                </c:pt>
                <c:pt idx="53">
                  <c:v>-0.9009688679024199</c:v>
                </c:pt>
                <c:pt idx="54">
                  <c:v>-0.22252093395632316</c:v>
                </c:pt>
                <c:pt idx="55">
                  <c:v>0.623489801858732</c:v>
                </c:pt>
                <c:pt idx="56">
                  <c:v>1</c:v>
                </c:pt>
                <c:pt idx="57">
                  <c:v>0.623489801858735</c:v>
                </c:pt>
                <c:pt idx="58">
                  <c:v>-0.2225209339563055</c:v>
                </c:pt>
                <c:pt idx="59">
                  <c:v>-0.9009688679024183</c:v>
                </c:pt>
                <c:pt idx="60">
                  <c:v>-0.90096886790242</c:v>
                </c:pt>
                <c:pt idx="61">
                  <c:v>-0.2225209339563234</c:v>
                </c:pt>
                <c:pt idx="62">
                  <c:v>0.6234898018587263</c:v>
                </c:pt>
                <c:pt idx="63">
                  <c:v>1</c:v>
                </c:pt>
                <c:pt idx="64">
                  <c:v>0.6234898018587353</c:v>
                </c:pt>
                <c:pt idx="65">
                  <c:v>-0.22252093395630526</c:v>
                </c:pt>
                <c:pt idx="66">
                  <c:v>-0.9009688679024181</c:v>
                </c:pt>
                <c:pt idx="67">
                  <c:v>-0.9009688679024201</c:v>
                </c:pt>
                <c:pt idx="68">
                  <c:v>-0.22252093395632366</c:v>
                </c:pt>
                <c:pt idx="69">
                  <c:v>0.623489801858726</c:v>
                </c:pt>
                <c:pt idx="70">
                  <c:v>1</c:v>
                </c:pt>
                <c:pt idx="71">
                  <c:v>0.6234898018587355</c:v>
                </c:pt>
                <c:pt idx="72">
                  <c:v>-0.22252093395631195</c:v>
                </c:pt>
                <c:pt idx="73">
                  <c:v>-0.9009688679024211</c:v>
                </c:pt>
                <c:pt idx="74">
                  <c:v>-0.9009688679024203</c:v>
                </c:pt>
                <c:pt idx="75">
                  <c:v>-0.22252093395632389</c:v>
                </c:pt>
                <c:pt idx="76">
                  <c:v>0.6234898018587204</c:v>
                </c:pt>
                <c:pt idx="77">
                  <c:v>1</c:v>
                </c:pt>
                <c:pt idx="78">
                  <c:v>0.6234898018587357</c:v>
                </c:pt>
                <c:pt idx="79">
                  <c:v>-0.2225209339563048</c:v>
                </c:pt>
                <c:pt idx="80">
                  <c:v>-0.9009688679024117</c:v>
                </c:pt>
                <c:pt idx="81">
                  <c:v>-0.9009688679024235</c:v>
                </c:pt>
                <c:pt idx="82">
                  <c:v>-0.2225209339563172</c:v>
                </c:pt>
                <c:pt idx="83">
                  <c:v>0.6234898018587257</c:v>
                </c:pt>
                <c:pt idx="84">
                  <c:v>1</c:v>
                </c:pt>
                <c:pt idx="85">
                  <c:v>0.6234898018587414</c:v>
                </c:pt>
                <c:pt idx="86">
                  <c:v>-0.22252093395631148</c:v>
                </c:pt>
                <c:pt idx="87">
                  <c:v>-0.9009688679024147</c:v>
                </c:pt>
                <c:pt idx="88">
                  <c:v>-0.9009688679024205</c:v>
                </c:pt>
                <c:pt idx="89">
                  <c:v>-0.22252093395632436</c:v>
                </c:pt>
                <c:pt idx="90">
                  <c:v>0.6234898018587199</c:v>
                </c:pt>
                <c:pt idx="91">
                  <c:v>1</c:v>
                </c:pt>
                <c:pt idx="92">
                  <c:v>0.623489801858736</c:v>
                </c:pt>
                <c:pt idx="93">
                  <c:v>-0.2225209339563043</c:v>
                </c:pt>
                <c:pt idx="94">
                  <c:v>-0.9009688679024115</c:v>
                </c:pt>
                <c:pt idx="95">
                  <c:v>-0.9009688679024237</c:v>
                </c:pt>
                <c:pt idx="96">
                  <c:v>-0.22252093395631767</c:v>
                </c:pt>
                <c:pt idx="97">
                  <c:v>0.6234898018587253</c:v>
                </c:pt>
                <c:pt idx="98">
                  <c:v>1</c:v>
                </c:pt>
                <c:pt idx="99">
                  <c:v>0.6234898018587418</c:v>
                </c:pt>
                <c:pt idx="100">
                  <c:v>-0.22252093395631098</c:v>
                </c:pt>
                <c:pt idx="101">
                  <c:v>-0.9009688679024145</c:v>
                </c:pt>
                <c:pt idx="102">
                  <c:v>-0.9009688679024207</c:v>
                </c:pt>
                <c:pt idx="103">
                  <c:v>-0.22252093395632486</c:v>
                </c:pt>
                <c:pt idx="104">
                  <c:v>0.6234898018587196</c:v>
                </c:pt>
                <c:pt idx="105">
                  <c:v>1</c:v>
                </c:pt>
                <c:pt idx="106">
                  <c:v>0.6234898018587365</c:v>
                </c:pt>
                <c:pt idx="107">
                  <c:v>-0.22252093395630382</c:v>
                </c:pt>
                <c:pt idx="108">
                  <c:v>-0.9009688679024114</c:v>
                </c:pt>
                <c:pt idx="109">
                  <c:v>-0.9009688679024239</c:v>
                </c:pt>
                <c:pt idx="110">
                  <c:v>-0.22252093395631817</c:v>
                </c:pt>
                <c:pt idx="111">
                  <c:v>0.6234898018587249</c:v>
                </c:pt>
                <c:pt idx="112">
                  <c:v>1</c:v>
                </c:pt>
                <c:pt idx="113">
                  <c:v>0.6234898018587421</c:v>
                </c:pt>
                <c:pt idx="114">
                  <c:v>-0.2225209339563105</c:v>
                </c:pt>
                <c:pt idx="115">
                  <c:v>-0.9009688679024143</c:v>
                </c:pt>
                <c:pt idx="116">
                  <c:v>-0.900968867902427</c:v>
                </c:pt>
                <c:pt idx="117">
                  <c:v>-0.22252093395633918</c:v>
                </c:pt>
                <c:pt idx="118">
                  <c:v>0.6234898018587303</c:v>
                </c:pt>
                <c:pt idx="119">
                  <c:v>1</c:v>
                </c:pt>
                <c:pt idx="120">
                  <c:v>0.6234898018587368</c:v>
                </c:pt>
                <c:pt idx="121">
                  <c:v>-0.22252093395630335</c:v>
                </c:pt>
                <c:pt idx="122">
                  <c:v>-0.9009688679024112</c:v>
                </c:pt>
                <c:pt idx="123">
                  <c:v>-0.900968867902424</c:v>
                </c:pt>
                <c:pt idx="124">
                  <c:v>-0.2225209339563325</c:v>
                </c:pt>
                <c:pt idx="125">
                  <c:v>0.6234898018587357</c:v>
                </c:pt>
                <c:pt idx="126">
                  <c:v>1</c:v>
                </c:pt>
                <c:pt idx="127">
                  <c:v>0.6234898018587426</c:v>
                </c:pt>
                <c:pt idx="128">
                  <c:v>-0.22252093395631004</c:v>
                </c:pt>
                <c:pt idx="129">
                  <c:v>-0.900968867902414</c:v>
                </c:pt>
                <c:pt idx="130">
                  <c:v>-0.9009688679024273</c:v>
                </c:pt>
                <c:pt idx="131">
                  <c:v>-0.22252093395633965</c:v>
                </c:pt>
                <c:pt idx="132">
                  <c:v>0.6234898018587299</c:v>
                </c:pt>
                <c:pt idx="133">
                  <c:v>1</c:v>
                </c:pt>
                <c:pt idx="134">
                  <c:v>0.6234898018587371</c:v>
                </c:pt>
                <c:pt idx="135">
                  <c:v>-0.22252093395630287</c:v>
                </c:pt>
                <c:pt idx="136">
                  <c:v>-0.9009688679024109</c:v>
                </c:pt>
                <c:pt idx="137">
                  <c:v>-0.9009688679024243</c:v>
                </c:pt>
                <c:pt idx="138">
                  <c:v>-0.22252093395633296</c:v>
                </c:pt>
                <c:pt idx="139">
                  <c:v>0.6234898018587353</c:v>
                </c:pt>
                <c:pt idx="140">
                  <c:v>1</c:v>
                </c:pt>
                <c:pt idx="141">
                  <c:v>0.6234898018587429</c:v>
                </c:pt>
                <c:pt idx="142">
                  <c:v>-0.22252093395630956</c:v>
                </c:pt>
                <c:pt idx="143">
                  <c:v>-0.9009688679024077</c:v>
                </c:pt>
                <c:pt idx="144">
                  <c:v>-0.9009688679024214</c:v>
                </c:pt>
                <c:pt idx="145">
                  <c:v>-0.22252093395632627</c:v>
                </c:pt>
                <c:pt idx="146">
                  <c:v>0.6234898018587407</c:v>
                </c:pt>
                <c:pt idx="147">
                  <c:v>1</c:v>
                </c:pt>
                <c:pt idx="148">
                  <c:v>0.6234898018587376</c:v>
                </c:pt>
                <c:pt idx="149">
                  <c:v>-0.2225209339563024</c:v>
                </c:pt>
                <c:pt idx="150">
                  <c:v>-0.9009688679024107</c:v>
                </c:pt>
                <c:pt idx="151">
                  <c:v>-0.9009688679024307</c:v>
                </c:pt>
                <c:pt idx="152">
                  <c:v>-0.2225209339563473</c:v>
                </c:pt>
                <c:pt idx="153">
                  <c:v>0.6234898018587238</c:v>
                </c:pt>
                <c:pt idx="154">
                  <c:v>1</c:v>
                </c:pt>
                <c:pt idx="155">
                  <c:v>0.6234898018587323</c:v>
                </c:pt>
                <c:pt idx="156">
                  <c:v>-0.2225209339563091</c:v>
                </c:pt>
                <c:pt idx="157">
                  <c:v>-0.9009688679024137</c:v>
                </c:pt>
                <c:pt idx="158">
                  <c:v>-0.9009688679024277</c:v>
                </c:pt>
                <c:pt idx="159">
                  <c:v>-0.22252093395634062</c:v>
                </c:pt>
                <c:pt idx="160">
                  <c:v>0.623489801858707</c:v>
                </c:pt>
                <c:pt idx="161">
                  <c:v>1</c:v>
                </c:pt>
                <c:pt idx="162">
                  <c:v>0.623489801858749</c:v>
                </c:pt>
                <c:pt idx="163">
                  <c:v>-0.22252093395631578</c:v>
                </c:pt>
                <c:pt idx="164">
                  <c:v>-0.9009688679024166</c:v>
                </c:pt>
                <c:pt idx="165">
                  <c:v>-0.9009688679024247</c:v>
                </c:pt>
                <c:pt idx="166">
                  <c:v>-0.22252093395633393</c:v>
                </c:pt>
                <c:pt idx="167">
                  <c:v>0.6234898018587123</c:v>
                </c:pt>
                <c:pt idx="168">
                  <c:v>1</c:v>
                </c:pt>
                <c:pt idx="169">
                  <c:v>0.6234898018587437</c:v>
                </c:pt>
                <c:pt idx="170">
                  <c:v>-0.22252093395629474</c:v>
                </c:pt>
                <c:pt idx="171">
                  <c:v>-0.9009688679024073</c:v>
                </c:pt>
                <c:pt idx="172">
                  <c:v>-0.9009688679024217</c:v>
                </c:pt>
                <c:pt idx="173">
                  <c:v>-0.22252093395632724</c:v>
                </c:pt>
                <c:pt idx="174">
                  <c:v>0.6234898018587176</c:v>
                </c:pt>
                <c:pt idx="175">
                  <c:v>1</c:v>
                </c:pt>
                <c:pt idx="176">
                  <c:v>0.6234898018587384</c:v>
                </c:pt>
                <c:pt idx="177">
                  <c:v>-0.22252093395630143</c:v>
                </c:pt>
                <c:pt idx="178">
                  <c:v>-0.9009688679024103</c:v>
                </c:pt>
                <c:pt idx="179">
                  <c:v>-0.9009688679024311</c:v>
                </c:pt>
                <c:pt idx="180">
                  <c:v>-0.22252093395634825</c:v>
                </c:pt>
                <c:pt idx="181">
                  <c:v>0.623489801858723</c:v>
                </c:pt>
                <c:pt idx="182">
                  <c:v>1</c:v>
                </c:pt>
                <c:pt idx="183">
                  <c:v>0.6234898018587329</c:v>
                </c:pt>
                <c:pt idx="184">
                  <c:v>-0.22252093395630812</c:v>
                </c:pt>
                <c:pt idx="185">
                  <c:v>-0.9009688679024133</c:v>
                </c:pt>
                <c:pt idx="186">
                  <c:v>-0.9009688679024281</c:v>
                </c:pt>
                <c:pt idx="187">
                  <c:v>-0.22252093395634157</c:v>
                </c:pt>
                <c:pt idx="188">
                  <c:v>0.6234898018587062</c:v>
                </c:pt>
                <c:pt idx="189">
                  <c:v>1</c:v>
                </c:pt>
                <c:pt idx="190">
                  <c:v>0.6234898018587498</c:v>
                </c:pt>
                <c:pt idx="191">
                  <c:v>-0.2225209339563148</c:v>
                </c:pt>
                <c:pt idx="192">
                  <c:v>-0.9009688679024163</c:v>
                </c:pt>
                <c:pt idx="193">
                  <c:v>-0.9009688679024251</c:v>
                </c:pt>
                <c:pt idx="194">
                  <c:v>-0.22252093395633488</c:v>
                </c:pt>
                <c:pt idx="195">
                  <c:v>0.6234898018587115</c:v>
                </c:pt>
                <c:pt idx="196">
                  <c:v>1</c:v>
                </c:pt>
                <c:pt idx="197">
                  <c:v>0.6234898018587445</c:v>
                </c:pt>
                <c:pt idx="198">
                  <c:v>-0.2225209339562938</c:v>
                </c:pt>
                <c:pt idx="199">
                  <c:v>-0.9009688679024068</c:v>
                </c:pt>
                <c:pt idx="200">
                  <c:v>-0.9009688679024221</c:v>
                </c:pt>
                <c:pt idx="201">
                  <c:v>-0.2225209339563282</c:v>
                </c:pt>
                <c:pt idx="202">
                  <c:v>0.6234898018587169</c:v>
                </c:pt>
                <c:pt idx="203">
                  <c:v>1</c:v>
                </c:pt>
                <c:pt idx="204">
                  <c:v>0.6234898018587391</c:v>
                </c:pt>
                <c:pt idx="205">
                  <c:v>-0.2225209339563005</c:v>
                </c:pt>
                <c:pt idx="206">
                  <c:v>-0.9009688679024098</c:v>
                </c:pt>
                <c:pt idx="207">
                  <c:v>-0.9009688679024315</c:v>
                </c:pt>
                <c:pt idx="208">
                  <c:v>-0.2225209339563492</c:v>
                </c:pt>
                <c:pt idx="209">
                  <c:v>0.6234898018587223</c:v>
                </c:pt>
                <c:pt idx="210">
                  <c:v>1</c:v>
                </c:pt>
                <c:pt idx="211">
                  <c:v>0.6234898018587337</c:v>
                </c:pt>
                <c:pt idx="212">
                  <c:v>-0.22252093395630718</c:v>
                </c:pt>
                <c:pt idx="213">
                  <c:v>-0.9009688679024128</c:v>
                </c:pt>
                <c:pt idx="214">
                  <c:v>-0.9009688679024286</c:v>
                </c:pt>
                <c:pt idx="215">
                  <c:v>-0.22252093395634254</c:v>
                </c:pt>
                <c:pt idx="216">
                  <c:v>0.6234898018587054</c:v>
                </c:pt>
                <c:pt idx="217">
                  <c:v>1</c:v>
                </c:pt>
                <c:pt idx="218">
                  <c:v>0.6234898018587506</c:v>
                </c:pt>
                <c:pt idx="219">
                  <c:v>-0.22252093395631387</c:v>
                </c:pt>
                <c:pt idx="220">
                  <c:v>-0.9009688679024158</c:v>
                </c:pt>
                <c:pt idx="221">
                  <c:v>-0.9009688679024256</c:v>
                </c:pt>
                <c:pt idx="222">
                  <c:v>-0.22252093395633585</c:v>
                </c:pt>
                <c:pt idx="223">
                  <c:v>0.6234898018587107</c:v>
                </c:pt>
                <c:pt idx="224">
                  <c:v>1</c:v>
                </c:pt>
                <c:pt idx="225">
                  <c:v>0.6234898018587675</c:v>
                </c:pt>
                <c:pt idx="226">
                  <c:v>-0.22252093395629283</c:v>
                </c:pt>
                <c:pt idx="227">
                  <c:v>-0.9009688679024064</c:v>
                </c:pt>
                <c:pt idx="228">
                  <c:v>-0.9009688679024226</c:v>
                </c:pt>
                <c:pt idx="229">
                  <c:v>-0.22252093395632916</c:v>
                </c:pt>
                <c:pt idx="230">
                  <c:v>0.6234898018587162</c:v>
                </c:pt>
                <c:pt idx="231">
                  <c:v>1</c:v>
                </c:pt>
                <c:pt idx="232">
                  <c:v>0.6234898018587621</c:v>
                </c:pt>
                <c:pt idx="233">
                  <c:v>-0.22252093395629952</c:v>
                </c:pt>
                <c:pt idx="234">
                  <c:v>-0.900968867902397</c:v>
                </c:pt>
                <c:pt idx="235">
                  <c:v>-0.9009688679024319</c:v>
                </c:pt>
                <c:pt idx="236">
                  <c:v>-0.22252093395632247</c:v>
                </c:pt>
                <c:pt idx="237">
                  <c:v>0.6234898018587215</c:v>
                </c:pt>
                <c:pt idx="238">
                  <c:v>1</c:v>
                </c:pt>
                <c:pt idx="239">
                  <c:v>0.6234898018587567</c:v>
                </c:pt>
                <c:pt idx="240">
                  <c:v>-0.2225209339563062</c:v>
                </c:pt>
                <c:pt idx="241">
                  <c:v>-0.9009688679024</c:v>
                </c:pt>
                <c:pt idx="242">
                  <c:v>-0.9009688679024289</c:v>
                </c:pt>
                <c:pt idx="243">
                  <c:v>-0.22252093395631578</c:v>
                </c:pt>
                <c:pt idx="244">
                  <c:v>0.6234898018587046</c:v>
                </c:pt>
                <c:pt idx="245">
                  <c:v>1</c:v>
                </c:pt>
                <c:pt idx="246">
                  <c:v>0.6234898018587514</c:v>
                </c:pt>
                <c:pt idx="247">
                  <c:v>-0.2225209339563129</c:v>
                </c:pt>
                <c:pt idx="248">
                  <c:v>-0.900968867902403</c:v>
                </c:pt>
                <c:pt idx="249">
                  <c:v>-0.900968867902426</c:v>
                </c:pt>
                <c:pt idx="250">
                  <c:v>-0.2225209339563091</c:v>
                </c:pt>
                <c:pt idx="251">
                  <c:v>0.62348980185871</c:v>
                </c:pt>
                <c:pt idx="252">
                  <c:v>1</c:v>
                </c:pt>
                <c:pt idx="253">
                  <c:v>0.6234898018587682</c:v>
                </c:pt>
                <c:pt idx="254">
                  <c:v>-0.22252093395629188</c:v>
                </c:pt>
                <c:pt idx="255">
                  <c:v>-0.900968867902406</c:v>
                </c:pt>
                <c:pt idx="256">
                  <c:v>-0.900968867902423</c:v>
                </c:pt>
                <c:pt idx="257">
                  <c:v>-0.2225209339563301</c:v>
                </c:pt>
                <c:pt idx="258">
                  <c:v>0.6234898018587154</c:v>
                </c:pt>
                <c:pt idx="259">
                  <c:v>1</c:v>
                </c:pt>
                <c:pt idx="260">
                  <c:v>0.6234898018587629</c:v>
                </c:pt>
                <c:pt idx="261">
                  <c:v>-0.22252093395629857</c:v>
                </c:pt>
                <c:pt idx="262">
                  <c:v>-0.9009688679023966</c:v>
                </c:pt>
                <c:pt idx="263">
                  <c:v>-0.9009688679024324</c:v>
                </c:pt>
                <c:pt idx="264">
                  <c:v>-0.2225209339563234</c:v>
                </c:pt>
                <c:pt idx="265">
                  <c:v>0.6234898018587207</c:v>
                </c:pt>
                <c:pt idx="266">
                  <c:v>1</c:v>
                </c:pt>
                <c:pt idx="267">
                  <c:v>0.6234898018587575</c:v>
                </c:pt>
                <c:pt idx="268">
                  <c:v>-0.22252093395630526</c:v>
                </c:pt>
                <c:pt idx="269">
                  <c:v>-0.9009688679023996</c:v>
                </c:pt>
                <c:pt idx="270">
                  <c:v>-0.9009688679024294</c:v>
                </c:pt>
                <c:pt idx="271">
                  <c:v>-0.22252093395631672</c:v>
                </c:pt>
                <c:pt idx="272">
                  <c:v>0.6234898018587038</c:v>
                </c:pt>
                <c:pt idx="273">
                  <c:v>1</c:v>
                </c:pt>
                <c:pt idx="274">
                  <c:v>0.6234898018587521</c:v>
                </c:pt>
                <c:pt idx="275">
                  <c:v>-0.22252093395631195</c:v>
                </c:pt>
                <c:pt idx="276">
                  <c:v>-0.9009688679024026</c:v>
                </c:pt>
                <c:pt idx="277">
                  <c:v>-0.9009688679024264</c:v>
                </c:pt>
                <c:pt idx="278">
                  <c:v>-0.22252093395631004</c:v>
                </c:pt>
                <c:pt idx="279">
                  <c:v>0.6234898018587093</c:v>
                </c:pt>
                <c:pt idx="280">
                  <c:v>1</c:v>
                </c:pt>
                <c:pt idx="281">
                  <c:v>0.623489801858769</c:v>
                </c:pt>
                <c:pt idx="282">
                  <c:v>-0.22252093395629094</c:v>
                </c:pt>
                <c:pt idx="283">
                  <c:v>-0.9009688679024056</c:v>
                </c:pt>
                <c:pt idx="284">
                  <c:v>-0.9009688679024235</c:v>
                </c:pt>
                <c:pt idx="285">
                  <c:v>-0.22252093395633105</c:v>
                </c:pt>
                <c:pt idx="286">
                  <c:v>0.6234898018586924</c:v>
                </c:pt>
                <c:pt idx="287">
                  <c:v>1</c:v>
                </c:pt>
                <c:pt idx="288">
                  <c:v>0.6234898018587414</c:v>
                </c:pt>
                <c:pt idx="289">
                  <c:v>-0.22252093395632533</c:v>
                </c:pt>
                <c:pt idx="290">
                  <c:v>-0.9009688679024086</c:v>
                </c:pt>
                <c:pt idx="291">
                  <c:v>-0.9009688679024205</c:v>
                </c:pt>
                <c:pt idx="292">
                  <c:v>-0.22252093395629666</c:v>
                </c:pt>
                <c:pt idx="293">
                  <c:v>0.6234898018587199</c:v>
                </c:pt>
                <c:pt idx="294">
                  <c:v>1</c:v>
                </c:pt>
                <c:pt idx="295">
                  <c:v>0.6234898018587582</c:v>
                </c:pt>
                <c:pt idx="296">
                  <c:v>-0.2225209339563043</c:v>
                </c:pt>
                <c:pt idx="297">
                  <c:v>-0.9009688679023992</c:v>
                </c:pt>
                <c:pt idx="298">
                  <c:v>-0.9009688679024298</c:v>
                </c:pt>
                <c:pt idx="299">
                  <c:v>-0.22252093395631767</c:v>
                </c:pt>
                <c:pt idx="300">
                  <c:v>0.6234898018587031</c:v>
                </c:pt>
                <c:pt idx="301">
                  <c:v>1</c:v>
                </c:pt>
                <c:pt idx="302">
                  <c:v>0.6234898018587751</c:v>
                </c:pt>
                <c:pt idx="303">
                  <c:v>-0.22252093395628328</c:v>
                </c:pt>
                <c:pt idx="304">
                  <c:v>-0.9009688679023898</c:v>
                </c:pt>
                <c:pt idx="305">
                  <c:v>-0.9009688679024391</c:v>
                </c:pt>
                <c:pt idx="306">
                  <c:v>-0.2225209339563387</c:v>
                </c:pt>
                <c:pt idx="307">
                  <c:v>0.6234898018587307</c:v>
                </c:pt>
                <c:pt idx="308">
                  <c:v>1</c:v>
                </c:pt>
                <c:pt idx="309">
                  <c:v>0.6234898018587476</c:v>
                </c:pt>
                <c:pt idx="310">
                  <c:v>-0.22252093395631767</c:v>
                </c:pt>
                <c:pt idx="311">
                  <c:v>-0.9009688679024052</c:v>
                </c:pt>
                <c:pt idx="312">
                  <c:v>-0.9009688679024239</c:v>
                </c:pt>
                <c:pt idx="313">
                  <c:v>-0.22252093395630432</c:v>
                </c:pt>
                <c:pt idx="314">
                  <c:v>0.6234898018587138</c:v>
                </c:pt>
                <c:pt idx="315">
                  <c:v>1</c:v>
                </c:pt>
                <c:pt idx="316">
                  <c:v>0.6234898018587643</c:v>
                </c:pt>
                <c:pt idx="317">
                  <c:v>-0.22252093395629666</c:v>
                </c:pt>
                <c:pt idx="318">
                  <c:v>-0.9009688679023958</c:v>
                </c:pt>
                <c:pt idx="319">
                  <c:v>-0.9009688679024332</c:v>
                </c:pt>
                <c:pt idx="320">
                  <c:v>-0.22252093395638076</c:v>
                </c:pt>
                <c:pt idx="321">
                  <c:v>0.623489801858697</c:v>
                </c:pt>
                <c:pt idx="322">
                  <c:v>1</c:v>
                </c:pt>
                <c:pt idx="323">
                  <c:v>0.6234898018587812</c:v>
                </c:pt>
                <c:pt idx="324">
                  <c:v>-0.22252093395627565</c:v>
                </c:pt>
                <c:pt idx="325">
                  <c:v>-0.9009688679024112</c:v>
                </c:pt>
                <c:pt idx="326">
                  <c:v>-0.9009688679024179</c:v>
                </c:pt>
                <c:pt idx="327">
                  <c:v>-0.22252093395634634</c:v>
                </c:pt>
                <c:pt idx="328">
                  <c:v>0.6234898018587246</c:v>
                </c:pt>
                <c:pt idx="329">
                  <c:v>1</c:v>
                </c:pt>
                <c:pt idx="330">
                  <c:v>0.6234898018587537</c:v>
                </c:pt>
                <c:pt idx="331">
                  <c:v>-0.22252093395631004</c:v>
                </c:pt>
                <c:pt idx="332">
                  <c:v>-0.9009688679024017</c:v>
                </c:pt>
                <c:pt idx="333">
                  <c:v>-0.9009688679024273</c:v>
                </c:pt>
                <c:pt idx="334">
                  <c:v>-0.22252093395636738</c:v>
                </c:pt>
                <c:pt idx="335">
                  <c:v>0.6234898018587077</c:v>
                </c:pt>
                <c:pt idx="336">
                  <c:v>1</c:v>
                </c:pt>
                <c:pt idx="337">
                  <c:v>0.6234898018587706</c:v>
                </c:pt>
                <c:pt idx="338">
                  <c:v>-0.22252093395628902</c:v>
                </c:pt>
                <c:pt idx="339">
                  <c:v>-0.9009688679023924</c:v>
                </c:pt>
                <c:pt idx="340">
                  <c:v>-0.9009688679024366</c:v>
                </c:pt>
                <c:pt idx="341">
                  <c:v>-0.2225209339563884</c:v>
                </c:pt>
                <c:pt idx="342">
                  <c:v>0.6234898018586909</c:v>
                </c:pt>
                <c:pt idx="343">
                  <c:v>1</c:v>
                </c:pt>
                <c:pt idx="344">
                  <c:v>0.6234898018587429</c:v>
                </c:pt>
                <c:pt idx="345">
                  <c:v>-0.2225209339563234</c:v>
                </c:pt>
                <c:pt idx="346">
                  <c:v>-0.9009688679024077</c:v>
                </c:pt>
                <c:pt idx="347">
                  <c:v>-0.9009688679024214</c:v>
                </c:pt>
                <c:pt idx="348">
                  <c:v>-0.222520933956354</c:v>
                </c:pt>
                <c:pt idx="349">
                  <c:v>0.6234898018587184</c:v>
                </c:pt>
                <c:pt idx="350">
                  <c:v>1</c:v>
                </c:pt>
                <c:pt idx="351">
                  <c:v>0.6234898018587598</c:v>
                </c:pt>
                <c:pt idx="352">
                  <c:v>-0.2225209339563024</c:v>
                </c:pt>
                <c:pt idx="353">
                  <c:v>-0.9009688679023984</c:v>
                </c:pt>
                <c:pt idx="354">
                  <c:v>-0.9009688679024307</c:v>
                </c:pt>
                <c:pt idx="355">
                  <c:v>-0.222520933956375</c:v>
                </c:pt>
                <c:pt idx="356">
                  <c:v>0.6234898018587016</c:v>
                </c:pt>
                <c:pt idx="357">
                  <c:v>1</c:v>
                </c:pt>
                <c:pt idx="358">
                  <c:v>0.6234898018587767</c:v>
                </c:pt>
                <c:pt idx="359">
                  <c:v>-0.22252093395628136</c:v>
                </c:pt>
                <c:pt idx="360">
                  <c:v>-0.900968867902389</c:v>
                </c:pt>
                <c:pt idx="361">
                  <c:v>-0.90096886790244</c:v>
                </c:pt>
                <c:pt idx="362">
                  <c:v>-0.22252093395634062</c:v>
                </c:pt>
                <c:pt idx="363">
                  <c:v>0.6234898018587292</c:v>
                </c:pt>
                <c:pt idx="364">
                  <c:v>1</c:v>
                </c:pt>
                <c:pt idx="365">
                  <c:v>0.623489801858749</c:v>
                </c:pt>
                <c:pt idx="366">
                  <c:v>-0.22252093395631578</c:v>
                </c:pt>
                <c:pt idx="367">
                  <c:v>-0.9009688679024043</c:v>
                </c:pt>
                <c:pt idx="368">
                  <c:v>-0.9009688679024247</c:v>
                </c:pt>
                <c:pt idx="369">
                  <c:v>-0.22252093395636163</c:v>
                </c:pt>
                <c:pt idx="370">
                  <c:v>0.6234898018587123</c:v>
                </c:pt>
                <c:pt idx="371">
                  <c:v>1</c:v>
                </c:pt>
                <c:pt idx="372">
                  <c:v>0.6234898018587659</c:v>
                </c:pt>
                <c:pt idx="373">
                  <c:v>-0.22252093395629474</c:v>
                </c:pt>
                <c:pt idx="374">
                  <c:v>-0.9009688679023949</c:v>
                </c:pt>
                <c:pt idx="375">
                  <c:v>-0.900968867902434</c:v>
                </c:pt>
                <c:pt idx="376">
                  <c:v>-0.22252093395638264</c:v>
                </c:pt>
                <c:pt idx="377">
                  <c:v>0.6234898018586954</c:v>
                </c:pt>
                <c:pt idx="378">
                  <c:v>1</c:v>
                </c:pt>
                <c:pt idx="379">
                  <c:v>0.6234898018587828</c:v>
                </c:pt>
                <c:pt idx="380">
                  <c:v>-0.22252093395627373</c:v>
                </c:pt>
                <c:pt idx="381">
                  <c:v>-0.9009688679024103</c:v>
                </c:pt>
                <c:pt idx="382">
                  <c:v>-0.9009688679024188</c:v>
                </c:pt>
                <c:pt idx="383">
                  <c:v>-0.22252093395634825</c:v>
                </c:pt>
                <c:pt idx="384">
                  <c:v>0.623489801858723</c:v>
                </c:pt>
                <c:pt idx="385">
                  <c:v>1</c:v>
                </c:pt>
                <c:pt idx="386">
                  <c:v>0.6234898018587552</c:v>
                </c:pt>
                <c:pt idx="387">
                  <c:v>-0.22252093395630812</c:v>
                </c:pt>
                <c:pt idx="388">
                  <c:v>-0.9009688679024009</c:v>
                </c:pt>
                <c:pt idx="389">
                  <c:v>-0.9009688679024281</c:v>
                </c:pt>
                <c:pt idx="390">
                  <c:v>-0.22252093395636927</c:v>
                </c:pt>
                <c:pt idx="391">
                  <c:v>0.6234898018587062</c:v>
                </c:pt>
                <c:pt idx="392">
                  <c:v>1</c:v>
                </c:pt>
                <c:pt idx="393">
                  <c:v>0.623489801858772</c:v>
                </c:pt>
                <c:pt idx="394">
                  <c:v>-0.2225209339562871</c:v>
                </c:pt>
                <c:pt idx="395">
                  <c:v>-0.9009688679023915</c:v>
                </c:pt>
                <c:pt idx="396">
                  <c:v>-0.9009688679024375</c:v>
                </c:pt>
                <c:pt idx="397">
                  <c:v>-0.2225209339563903</c:v>
                </c:pt>
                <c:pt idx="398">
                  <c:v>0.6234898018586893</c:v>
                </c:pt>
                <c:pt idx="399">
                  <c:v>1</c:v>
                </c:pt>
                <c:pt idx="400">
                  <c:v>0.6234898018587445</c:v>
                </c:pt>
                <c:pt idx="401">
                  <c:v>-0.2225209339563215</c:v>
                </c:pt>
                <c:pt idx="402">
                  <c:v>-0.9009688679024068</c:v>
                </c:pt>
                <c:pt idx="403">
                  <c:v>-0.9009688679024221</c:v>
                </c:pt>
                <c:pt idx="404">
                  <c:v>-0.2225209339563559</c:v>
                </c:pt>
                <c:pt idx="405">
                  <c:v>0.6234898018587169</c:v>
                </c:pt>
                <c:pt idx="406">
                  <c:v>1</c:v>
                </c:pt>
                <c:pt idx="407">
                  <c:v>0.6234898018587613</c:v>
                </c:pt>
                <c:pt idx="408">
                  <c:v>-0.2225209339563005</c:v>
                </c:pt>
                <c:pt idx="409">
                  <c:v>-0.9009688679023975</c:v>
                </c:pt>
                <c:pt idx="410">
                  <c:v>-0.9009688679024315</c:v>
                </c:pt>
                <c:pt idx="411">
                  <c:v>-0.22252093395637693</c:v>
                </c:pt>
                <c:pt idx="412">
                  <c:v>0.6234898018587001</c:v>
                </c:pt>
                <c:pt idx="413">
                  <c:v>1</c:v>
                </c:pt>
                <c:pt idx="414">
                  <c:v>0.6234898018587782</c:v>
                </c:pt>
                <c:pt idx="415">
                  <c:v>-0.22252093395627945</c:v>
                </c:pt>
                <c:pt idx="416">
                  <c:v>-0.9009688679023882</c:v>
                </c:pt>
                <c:pt idx="417">
                  <c:v>-0.9009688679024409</c:v>
                </c:pt>
                <c:pt idx="418">
                  <c:v>-0.22252093395634254</c:v>
                </c:pt>
                <c:pt idx="419">
                  <c:v>0.6234898018587276</c:v>
                </c:pt>
                <c:pt idx="420">
                  <c:v>1</c:v>
                </c:pt>
                <c:pt idx="421">
                  <c:v>0.6234898018587506</c:v>
                </c:pt>
                <c:pt idx="422">
                  <c:v>-0.22252093395631387</c:v>
                </c:pt>
                <c:pt idx="423">
                  <c:v>-0.9009688679024035</c:v>
                </c:pt>
                <c:pt idx="424">
                  <c:v>-0.9009688679024256</c:v>
                </c:pt>
                <c:pt idx="425">
                  <c:v>-0.22252093395636355</c:v>
                </c:pt>
                <c:pt idx="426">
                  <c:v>0.6234898018587107</c:v>
                </c:pt>
                <c:pt idx="427">
                  <c:v>1</c:v>
                </c:pt>
                <c:pt idx="428">
                  <c:v>0.6234898018587675</c:v>
                </c:pt>
                <c:pt idx="429">
                  <c:v>-0.22252093395629283</c:v>
                </c:pt>
                <c:pt idx="430">
                  <c:v>-0.900968867902394</c:v>
                </c:pt>
                <c:pt idx="431">
                  <c:v>-0.9009688679024349</c:v>
                </c:pt>
                <c:pt idx="432">
                  <c:v>-0.22252093395638456</c:v>
                </c:pt>
                <c:pt idx="433">
                  <c:v>0.623489801858694</c:v>
                </c:pt>
                <c:pt idx="434">
                  <c:v>1</c:v>
                </c:pt>
                <c:pt idx="435">
                  <c:v>0.6234898018587843</c:v>
                </c:pt>
                <c:pt idx="436">
                  <c:v>-0.22252093395627182</c:v>
                </c:pt>
                <c:pt idx="437">
                  <c:v>-0.9009688679024094</c:v>
                </c:pt>
                <c:pt idx="438">
                  <c:v>-0.9009688679024196</c:v>
                </c:pt>
                <c:pt idx="439">
                  <c:v>-0.22252093395635017</c:v>
                </c:pt>
                <c:pt idx="440">
                  <c:v>0.6234898018587215</c:v>
                </c:pt>
                <c:pt idx="441">
                  <c:v>1</c:v>
                </c:pt>
                <c:pt idx="442">
                  <c:v>0.6234898018587567</c:v>
                </c:pt>
                <c:pt idx="443">
                  <c:v>-0.2225209339563062</c:v>
                </c:pt>
                <c:pt idx="444">
                  <c:v>-0.9009688679024</c:v>
                </c:pt>
                <c:pt idx="445">
                  <c:v>-0.9009688679024289</c:v>
                </c:pt>
                <c:pt idx="446">
                  <c:v>-0.22252093395637118</c:v>
                </c:pt>
                <c:pt idx="447">
                  <c:v>0.6234898018587046</c:v>
                </c:pt>
                <c:pt idx="448">
                  <c:v>1</c:v>
                </c:pt>
                <c:pt idx="449">
                  <c:v>0.6234898018587736</c:v>
                </c:pt>
                <c:pt idx="450">
                  <c:v>-0.22252093395622977</c:v>
                </c:pt>
                <c:pt idx="451">
                  <c:v>-0.9009688679024154</c:v>
                </c:pt>
                <c:pt idx="452">
                  <c:v>-0.9009688679024384</c:v>
                </c:pt>
                <c:pt idx="453">
                  <c:v>-0.22252093395639222</c:v>
                </c:pt>
                <c:pt idx="454">
                  <c:v>0.6234898018586877</c:v>
                </c:pt>
                <c:pt idx="455">
                  <c:v>1</c:v>
                </c:pt>
                <c:pt idx="456">
                  <c:v>0.623489801858746</c:v>
                </c:pt>
                <c:pt idx="457">
                  <c:v>-0.22252093395626418</c:v>
                </c:pt>
                <c:pt idx="458">
                  <c:v>-0.900968867902406</c:v>
                </c:pt>
                <c:pt idx="459">
                  <c:v>-0.900968867902423</c:v>
                </c:pt>
                <c:pt idx="460">
                  <c:v>-0.2225209339563578</c:v>
                </c:pt>
                <c:pt idx="461">
                  <c:v>0.6234898018586709</c:v>
                </c:pt>
                <c:pt idx="462">
                  <c:v>1</c:v>
                </c:pt>
                <c:pt idx="463">
                  <c:v>0.6234898018587629</c:v>
                </c:pt>
                <c:pt idx="464">
                  <c:v>-0.22252093395624314</c:v>
                </c:pt>
                <c:pt idx="465">
                  <c:v>-0.9009688679024214</c:v>
                </c:pt>
                <c:pt idx="466">
                  <c:v>-0.9009688679024324</c:v>
                </c:pt>
                <c:pt idx="467">
                  <c:v>-0.22252093395637884</c:v>
                </c:pt>
                <c:pt idx="468">
                  <c:v>0.6234898018586541</c:v>
                </c:pt>
                <c:pt idx="469">
                  <c:v>1</c:v>
                </c:pt>
                <c:pt idx="470">
                  <c:v>0.6234898018587798</c:v>
                </c:pt>
                <c:pt idx="471">
                  <c:v>-0.22252093395622213</c:v>
                </c:pt>
                <c:pt idx="472">
                  <c:v>-0.9009688679024119</c:v>
                </c:pt>
                <c:pt idx="473">
                  <c:v>-0.9009688679024417</c:v>
                </c:pt>
                <c:pt idx="474">
                  <c:v>-0.22252093395634442</c:v>
                </c:pt>
                <c:pt idx="475">
                  <c:v>0.6234898018586816</c:v>
                </c:pt>
                <c:pt idx="476">
                  <c:v>1</c:v>
                </c:pt>
                <c:pt idx="477">
                  <c:v>0.6234898018587521</c:v>
                </c:pt>
                <c:pt idx="478">
                  <c:v>-0.22252093395625652</c:v>
                </c:pt>
                <c:pt idx="479">
                  <c:v>-0.9009688679024273</c:v>
                </c:pt>
                <c:pt idx="480">
                  <c:v>-0.9009688679024264</c:v>
                </c:pt>
                <c:pt idx="481">
                  <c:v>-0.22252093395636546</c:v>
                </c:pt>
                <c:pt idx="482">
                  <c:v>0.6234898018586648</c:v>
                </c:pt>
                <c:pt idx="483">
                  <c:v>1</c:v>
                </c:pt>
                <c:pt idx="484">
                  <c:v>0.623489801858769</c:v>
                </c:pt>
                <c:pt idx="485">
                  <c:v>-0.2225209339562355</c:v>
                </c:pt>
                <c:pt idx="486">
                  <c:v>-0.9009688679024179</c:v>
                </c:pt>
                <c:pt idx="487">
                  <c:v>-0.9009688679024358</c:v>
                </c:pt>
                <c:pt idx="488">
                  <c:v>-0.22252093395638647</c:v>
                </c:pt>
                <c:pt idx="489">
                  <c:v>0.6234898018586924</c:v>
                </c:pt>
                <c:pt idx="490">
                  <c:v>1</c:v>
                </c:pt>
                <c:pt idx="491">
                  <c:v>0.6234898018587859</c:v>
                </c:pt>
                <c:pt idx="492">
                  <c:v>-0.2225209339562699</c:v>
                </c:pt>
                <c:pt idx="493">
                  <c:v>-0.9009688679024086</c:v>
                </c:pt>
                <c:pt idx="494">
                  <c:v>-0.9009688679024205</c:v>
                </c:pt>
                <c:pt idx="495">
                  <c:v>-0.22252093395635208</c:v>
                </c:pt>
                <c:pt idx="496">
                  <c:v>0.6234898018586755</c:v>
                </c:pt>
                <c:pt idx="497">
                  <c:v>1</c:v>
                </c:pt>
              </c:numCache>
            </c:numRef>
          </c:xVal>
          <c:yVal>
            <c:numRef>
              <c:f>Circle!$H$3:$H$500</c:f>
              <c:numCache>
                <c:ptCount val="498"/>
                <c:pt idx="0">
                  <c:v>0</c:v>
                </c:pt>
                <c:pt idx="1">
                  <c:v>0.7818314824680298</c:v>
                </c:pt>
                <c:pt idx="2">
                  <c:v>0.9749279121818236</c:v>
                </c:pt>
                <c:pt idx="3">
                  <c:v>0.43388373911755823</c:v>
                </c:pt>
                <c:pt idx="4">
                  <c:v>-0.433883739117558</c:v>
                </c:pt>
                <c:pt idx="5">
                  <c:v>-0.9749279121818234</c:v>
                </c:pt>
                <c:pt idx="6">
                  <c:v>-0.7818314824680299</c:v>
                </c:pt>
                <c:pt idx="7">
                  <c:v>-2.45029690981724E-16</c:v>
                </c:pt>
                <c:pt idx="8">
                  <c:v>0.7818314824680296</c:v>
                </c:pt>
                <c:pt idx="9">
                  <c:v>0.9749279121818237</c:v>
                </c:pt>
                <c:pt idx="10">
                  <c:v>0.43388373911756006</c:v>
                </c:pt>
                <c:pt idx="11">
                  <c:v>-0.4338837391175578</c:v>
                </c:pt>
                <c:pt idx="12">
                  <c:v>-0.9749279121818235</c:v>
                </c:pt>
                <c:pt idx="13">
                  <c:v>-0.7818314824680312</c:v>
                </c:pt>
                <c:pt idx="14">
                  <c:v>-4.90059381963448E-16</c:v>
                </c:pt>
                <c:pt idx="15">
                  <c:v>0.7818314824680295</c:v>
                </c:pt>
                <c:pt idx="16">
                  <c:v>0.9749279121818237</c:v>
                </c:pt>
                <c:pt idx="17">
                  <c:v>0.43388373911756023</c:v>
                </c:pt>
                <c:pt idx="18">
                  <c:v>-0.43388373911755757</c:v>
                </c:pt>
                <c:pt idx="19">
                  <c:v>-0.9749279121818226</c:v>
                </c:pt>
                <c:pt idx="20">
                  <c:v>-0.7818314824680325</c:v>
                </c:pt>
                <c:pt idx="21">
                  <c:v>-7.35089072945172E-16</c:v>
                </c:pt>
                <c:pt idx="22">
                  <c:v>0.7818314824680294</c:v>
                </c:pt>
                <c:pt idx="23">
                  <c:v>0.9749279121818238</c:v>
                </c:pt>
                <c:pt idx="24">
                  <c:v>0.4338837391175589</c:v>
                </c:pt>
                <c:pt idx="25">
                  <c:v>-0.43388373911755734</c:v>
                </c:pt>
                <c:pt idx="26">
                  <c:v>-0.9749279121818226</c:v>
                </c:pt>
                <c:pt idx="27">
                  <c:v>-0.7818314824680326</c:v>
                </c:pt>
                <c:pt idx="28">
                  <c:v>-9.80118763926896E-16</c:v>
                </c:pt>
                <c:pt idx="29">
                  <c:v>0.7818314824680269</c:v>
                </c:pt>
                <c:pt idx="30">
                  <c:v>0.9749279121818238</c:v>
                </c:pt>
                <c:pt idx="31">
                  <c:v>0.4338837391175623</c:v>
                </c:pt>
                <c:pt idx="32">
                  <c:v>-0.4338837391175571</c:v>
                </c:pt>
                <c:pt idx="33">
                  <c:v>-0.9749279121818234</c:v>
                </c:pt>
                <c:pt idx="34">
                  <c:v>-0.7818314824680328</c:v>
                </c:pt>
                <c:pt idx="35">
                  <c:v>-1.22514845490862E-15</c:v>
                </c:pt>
                <c:pt idx="36">
                  <c:v>0.781831482468029</c:v>
                </c:pt>
                <c:pt idx="37">
                  <c:v>0.9749279121818238</c:v>
                </c:pt>
                <c:pt idx="38">
                  <c:v>0.4338837391175657</c:v>
                </c:pt>
                <c:pt idx="39">
                  <c:v>-0.4338837391175569</c:v>
                </c:pt>
                <c:pt idx="40">
                  <c:v>-0.9749279121818217</c:v>
                </c:pt>
                <c:pt idx="41">
                  <c:v>-0.7818314824680307</c:v>
                </c:pt>
                <c:pt idx="42">
                  <c:v>-1.470178145890344E-15</c:v>
                </c:pt>
                <c:pt idx="43">
                  <c:v>0.7818314824680289</c:v>
                </c:pt>
                <c:pt idx="44">
                  <c:v>0.974927912181824</c:v>
                </c:pt>
                <c:pt idx="45">
                  <c:v>0.43388373911756595</c:v>
                </c:pt>
                <c:pt idx="46">
                  <c:v>-0.4338837391175567</c:v>
                </c:pt>
                <c:pt idx="47">
                  <c:v>-0.9749279121818216</c:v>
                </c:pt>
                <c:pt idx="48">
                  <c:v>-0.7818314824680308</c:v>
                </c:pt>
                <c:pt idx="49">
                  <c:v>-1.715207836872068E-15</c:v>
                </c:pt>
                <c:pt idx="50">
                  <c:v>0.7818314824680287</c:v>
                </c:pt>
                <c:pt idx="51">
                  <c:v>0.974927912181824</c:v>
                </c:pt>
                <c:pt idx="52">
                  <c:v>0.43388373911756617</c:v>
                </c:pt>
                <c:pt idx="53">
                  <c:v>-0.43388373911755646</c:v>
                </c:pt>
                <c:pt idx="54">
                  <c:v>-0.9749279121818216</c:v>
                </c:pt>
                <c:pt idx="55">
                  <c:v>-0.781831482468031</c:v>
                </c:pt>
                <c:pt idx="56">
                  <c:v>-1.960237527853792E-15</c:v>
                </c:pt>
                <c:pt idx="57">
                  <c:v>0.7818314824680286</c:v>
                </c:pt>
                <c:pt idx="58">
                  <c:v>0.9749279121818256</c:v>
                </c:pt>
                <c:pt idx="59">
                  <c:v>0.43388373911756</c:v>
                </c:pt>
                <c:pt idx="60">
                  <c:v>-0.43388373911755623</c:v>
                </c:pt>
                <c:pt idx="61">
                  <c:v>-0.9749279121818215</c:v>
                </c:pt>
                <c:pt idx="62">
                  <c:v>-0.7818314824680356</c:v>
                </c:pt>
                <c:pt idx="63">
                  <c:v>-2.205267218835516E-15</c:v>
                </c:pt>
                <c:pt idx="64">
                  <c:v>0.7818314824680284</c:v>
                </c:pt>
                <c:pt idx="65">
                  <c:v>0.9749279121818257</c:v>
                </c:pt>
                <c:pt idx="66">
                  <c:v>0.4338837391175602</c:v>
                </c:pt>
                <c:pt idx="67">
                  <c:v>-0.433883739117556</c:v>
                </c:pt>
                <c:pt idx="68">
                  <c:v>-0.9749279121818215</c:v>
                </c:pt>
                <c:pt idx="69">
                  <c:v>-0.7818314824680358</c:v>
                </c:pt>
                <c:pt idx="70">
                  <c:v>-2.45029690981724E-15</c:v>
                </c:pt>
                <c:pt idx="71">
                  <c:v>0.7818314824680282</c:v>
                </c:pt>
                <c:pt idx="72">
                  <c:v>0.9749279121818242</c:v>
                </c:pt>
                <c:pt idx="73">
                  <c:v>0.433883739117554</c:v>
                </c:pt>
                <c:pt idx="74">
                  <c:v>-0.4338837391175558</c:v>
                </c:pt>
                <c:pt idx="75">
                  <c:v>-0.9749279121818214</c:v>
                </c:pt>
                <c:pt idx="76">
                  <c:v>-0.7818314824680404</c:v>
                </c:pt>
                <c:pt idx="77">
                  <c:v>-9.800753958399966E-15</c:v>
                </c:pt>
                <c:pt idx="78">
                  <c:v>0.7818314824680281</c:v>
                </c:pt>
                <c:pt idx="79">
                  <c:v>0.9749279121818258</c:v>
                </c:pt>
                <c:pt idx="80">
                  <c:v>0.43388373911757344</c:v>
                </c:pt>
                <c:pt idx="81">
                  <c:v>-0.4338837391175492</c:v>
                </c:pt>
                <c:pt idx="82">
                  <c:v>-0.974927912181823</c:v>
                </c:pt>
                <c:pt idx="83">
                  <c:v>-0.781831482468036</c:v>
                </c:pt>
                <c:pt idx="84">
                  <c:v>-2.940356291780688E-15</c:v>
                </c:pt>
                <c:pt idx="85">
                  <c:v>0.7818314824680235</c:v>
                </c:pt>
                <c:pt idx="86">
                  <c:v>0.9749279121818243</c:v>
                </c:pt>
                <c:pt idx="87">
                  <c:v>0.4338837391175673</c:v>
                </c:pt>
                <c:pt idx="88">
                  <c:v>-0.43388373911755534</c:v>
                </c:pt>
                <c:pt idx="89">
                  <c:v>-0.9749279121818213</c:v>
                </c:pt>
                <c:pt idx="90">
                  <c:v>-0.7818314824680407</c:v>
                </c:pt>
                <c:pt idx="91">
                  <c:v>3.92004137483859E-15</c:v>
                </c:pt>
                <c:pt idx="92">
                  <c:v>0.7818314824680278</c:v>
                </c:pt>
                <c:pt idx="93">
                  <c:v>0.974927912181826</c:v>
                </c:pt>
                <c:pt idx="94">
                  <c:v>0.4338837391175739</c:v>
                </c:pt>
                <c:pt idx="95">
                  <c:v>-0.43388373911754874</c:v>
                </c:pt>
                <c:pt idx="96">
                  <c:v>-0.9749279121818228</c:v>
                </c:pt>
                <c:pt idx="97">
                  <c:v>-0.7818314824680364</c:v>
                </c:pt>
                <c:pt idx="98">
                  <c:v>-3.430415673744136E-15</c:v>
                </c:pt>
                <c:pt idx="99">
                  <c:v>0.7818314824680233</c:v>
                </c:pt>
                <c:pt idx="100">
                  <c:v>0.9749279121818244</c:v>
                </c:pt>
                <c:pt idx="101">
                  <c:v>0.4338837391175677</c:v>
                </c:pt>
                <c:pt idx="102">
                  <c:v>-0.4338837391175549</c:v>
                </c:pt>
                <c:pt idx="103">
                  <c:v>-0.9749279121818212</c:v>
                </c:pt>
                <c:pt idx="104">
                  <c:v>-0.7818314824680409</c:v>
                </c:pt>
                <c:pt idx="105">
                  <c:v>-1.0780872722326862E-14</c:v>
                </c:pt>
                <c:pt idx="106">
                  <c:v>0.7818314824680275</c:v>
                </c:pt>
                <c:pt idx="107">
                  <c:v>0.9749279121818261</c:v>
                </c:pt>
                <c:pt idx="108">
                  <c:v>0.43388373911757433</c:v>
                </c:pt>
                <c:pt idx="109">
                  <c:v>-0.4338837391175483</c:v>
                </c:pt>
                <c:pt idx="110">
                  <c:v>-0.9749279121818227</c:v>
                </c:pt>
                <c:pt idx="111">
                  <c:v>-0.7818314824680367</c:v>
                </c:pt>
                <c:pt idx="112">
                  <c:v>-3.920475055707584E-15</c:v>
                </c:pt>
                <c:pt idx="113">
                  <c:v>0.7818314824680229</c:v>
                </c:pt>
                <c:pt idx="114">
                  <c:v>0.9749279121818245</c:v>
                </c:pt>
                <c:pt idx="115">
                  <c:v>0.43388373911756817</c:v>
                </c:pt>
                <c:pt idx="116">
                  <c:v>-0.43388373911754163</c:v>
                </c:pt>
                <c:pt idx="117">
                  <c:v>-0.974927912181818</c:v>
                </c:pt>
                <c:pt idx="118">
                  <c:v>-0.7818314824680324</c:v>
                </c:pt>
                <c:pt idx="119">
                  <c:v>2.939922610911694E-15</c:v>
                </c:pt>
                <c:pt idx="120">
                  <c:v>0.7818314824680271</c:v>
                </c:pt>
                <c:pt idx="121">
                  <c:v>0.9749279121818262</c:v>
                </c:pt>
                <c:pt idx="122">
                  <c:v>0.4338837391175748</c:v>
                </c:pt>
                <c:pt idx="123">
                  <c:v>-0.43388373911754785</c:v>
                </c:pt>
                <c:pt idx="124">
                  <c:v>-0.9749279121818195</c:v>
                </c:pt>
                <c:pt idx="125">
                  <c:v>-0.7818314824680281</c:v>
                </c:pt>
                <c:pt idx="126">
                  <c:v>-4.410534437671032E-15</c:v>
                </c:pt>
                <c:pt idx="127">
                  <c:v>0.7818314824680226</c:v>
                </c:pt>
                <c:pt idx="128">
                  <c:v>0.9749279121818246</c:v>
                </c:pt>
                <c:pt idx="129">
                  <c:v>0.4338837391175686</c:v>
                </c:pt>
                <c:pt idx="130">
                  <c:v>-0.4338837391175412</c:v>
                </c:pt>
                <c:pt idx="131">
                  <c:v>-0.9749279121818178</c:v>
                </c:pt>
                <c:pt idx="132">
                  <c:v>-0.7818314824680327</c:v>
                </c:pt>
                <c:pt idx="133">
                  <c:v>-1.1760991486253758E-14</c:v>
                </c:pt>
                <c:pt idx="134">
                  <c:v>0.7818314824680269</c:v>
                </c:pt>
                <c:pt idx="135">
                  <c:v>0.9749279121818263</c:v>
                </c:pt>
                <c:pt idx="136">
                  <c:v>0.4338837391175752</c:v>
                </c:pt>
                <c:pt idx="137">
                  <c:v>-0.4338837391175474</c:v>
                </c:pt>
                <c:pt idx="138">
                  <c:v>-0.9749279121818194</c:v>
                </c:pt>
                <c:pt idx="139">
                  <c:v>-0.7818314824680284</c:v>
                </c:pt>
                <c:pt idx="140">
                  <c:v>-4.90059381963448E-15</c:v>
                </c:pt>
                <c:pt idx="141">
                  <c:v>0.7818314824680223</c:v>
                </c:pt>
                <c:pt idx="142">
                  <c:v>0.9749279121818247</c:v>
                </c:pt>
                <c:pt idx="143">
                  <c:v>0.4338837391175818</c:v>
                </c:pt>
                <c:pt idx="144">
                  <c:v>-0.43388373911755357</c:v>
                </c:pt>
                <c:pt idx="145">
                  <c:v>-0.9749279121818208</c:v>
                </c:pt>
                <c:pt idx="146">
                  <c:v>-0.7818314824680241</c:v>
                </c:pt>
                <c:pt idx="147">
                  <c:v>1.959803846984798E-15</c:v>
                </c:pt>
                <c:pt idx="148">
                  <c:v>0.7818314824680266</c:v>
                </c:pt>
                <c:pt idx="149">
                  <c:v>0.9749279121818264</c:v>
                </c:pt>
                <c:pt idx="150">
                  <c:v>0.43388373911757566</c:v>
                </c:pt>
                <c:pt idx="151">
                  <c:v>-0.43388373911753414</c:v>
                </c:pt>
                <c:pt idx="152">
                  <c:v>-0.9749279121818161</c:v>
                </c:pt>
                <c:pt idx="153">
                  <c:v>-0.7818314824680376</c:v>
                </c:pt>
                <c:pt idx="154">
                  <c:v>-1.9601507916799932E-14</c:v>
                </c:pt>
                <c:pt idx="155">
                  <c:v>0.7818314824680308</c:v>
                </c:pt>
                <c:pt idx="156">
                  <c:v>0.9749279121818248</c:v>
                </c:pt>
                <c:pt idx="157">
                  <c:v>0.4338837391175695</c:v>
                </c:pt>
                <c:pt idx="158">
                  <c:v>-0.43388373911754036</c:v>
                </c:pt>
                <c:pt idx="159">
                  <c:v>-0.9749279121818176</c:v>
                </c:pt>
                <c:pt idx="160">
                  <c:v>-0.781831482468051</c:v>
                </c:pt>
                <c:pt idx="161">
                  <c:v>-1.2741110250180654E-14</c:v>
                </c:pt>
                <c:pt idx="162">
                  <c:v>0.7818314824680174</c:v>
                </c:pt>
                <c:pt idx="163">
                  <c:v>0.9749279121818233</c:v>
                </c:pt>
                <c:pt idx="164">
                  <c:v>0.4338837391175633</c:v>
                </c:pt>
                <c:pt idx="165">
                  <c:v>-0.4338837391175465</c:v>
                </c:pt>
                <c:pt idx="166">
                  <c:v>-0.9749279121818192</c:v>
                </c:pt>
                <c:pt idx="167">
                  <c:v>-0.7818314824680468</c:v>
                </c:pt>
                <c:pt idx="168">
                  <c:v>-5.880712583561376E-15</c:v>
                </c:pt>
                <c:pt idx="169">
                  <c:v>0.7818314824680217</c:v>
                </c:pt>
                <c:pt idx="170">
                  <c:v>0.9749279121818281</c:v>
                </c:pt>
                <c:pt idx="171">
                  <c:v>0.4338837391175827</c:v>
                </c:pt>
                <c:pt idx="172">
                  <c:v>-0.4338837391175527</c:v>
                </c:pt>
                <c:pt idx="173">
                  <c:v>-0.9749279121818207</c:v>
                </c:pt>
                <c:pt idx="174">
                  <c:v>-0.7818314824680425</c:v>
                </c:pt>
                <c:pt idx="175">
                  <c:v>9.796850830579018E-16</c:v>
                </c:pt>
                <c:pt idx="176">
                  <c:v>0.7818314824680259</c:v>
                </c:pt>
                <c:pt idx="177">
                  <c:v>0.9749279121818266</c:v>
                </c:pt>
                <c:pt idx="178">
                  <c:v>0.43388373911757655</c:v>
                </c:pt>
                <c:pt idx="179">
                  <c:v>-0.43388373911753325</c:v>
                </c:pt>
                <c:pt idx="180">
                  <c:v>-0.9749279121818158</c:v>
                </c:pt>
                <c:pt idx="181">
                  <c:v>-0.7818314824680382</c:v>
                </c:pt>
                <c:pt idx="182">
                  <c:v>7.84008274967718E-15</c:v>
                </c:pt>
                <c:pt idx="183">
                  <c:v>0.7818314824680302</c:v>
                </c:pt>
                <c:pt idx="184">
                  <c:v>0.9749279121818251</c:v>
                </c:pt>
                <c:pt idx="185">
                  <c:v>0.43388373911757033</c:v>
                </c:pt>
                <c:pt idx="186">
                  <c:v>-0.43388373911753947</c:v>
                </c:pt>
                <c:pt idx="187">
                  <c:v>-0.9749279121818174</c:v>
                </c:pt>
                <c:pt idx="188">
                  <c:v>-0.7818314824680517</c:v>
                </c:pt>
                <c:pt idx="189">
                  <c:v>-1.372122901410755E-14</c:v>
                </c:pt>
                <c:pt idx="190">
                  <c:v>0.7818314824680168</c:v>
                </c:pt>
                <c:pt idx="191">
                  <c:v>0.9749279121818235</c:v>
                </c:pt>
                <c:pt idx="192">
                  <c:v>0.43388373911756417</c:v>
                </c:pt>
                <c:pt idx="193">
                  <c:v>-0.43388373911754563</c:v>
                </c:pt>
                <c:pt idx="194">
                  <c:v>-0.974927912181819</c:v>
                </c:pt>
                <c:pt idx="195">
                  <c:v>-0.7818314824680473</c:v>
                </c:pt>
                <c:pt idx="196">
                  <c:v>-6.860831347488272E-15</c:v>
                </c:pt>
                <c:pt idx="197">
                  <c:v>0.781831482468021</c:v>
                </c:pt>
                <c:pt idx="198">
                  <c:v>0.9749279121818283</c:v>
                </c:pt>
                <c:pt idx="199">
                  <c:v>0.4338837391175836</c:v>
                </c:pt>
                <c:pt idx="200">
                  <c:v>-0.4338837391175518</c:v>
                </c:pt>
                <c:pt idx="201">
                  <c:v>-0.9749279121818205</c:v>
                </c:pt>
                <c:pt idx="202">
                  <c:v>-0.7818314824680431</c:v>
                </c:pt>
                <c:pt idx="203">
                  <c:v>-4.336808689942018E-19</c:v>
                </c:pt>
                <c:pt idx="204">
                  <c:v>0.7818314824680254</c:v>
                </c:pt>
                <c:pt idx="205">
                  <c:v>0.9749279121818268</c:v>
                </c:pt>
                <c:pt idx="206">
                  <c:v>0.43388373911757744</c:v>
                </c:pt>
                <c:pt idx="207">
                  <c:v>-0.43388373911753236</c:v>
                </c:pt>
                <c:pt idx="208">
                  <c:v>-0.9749279121818156</c:v>
                </c:pt>
                <c:pt idx="209">
                  <c:v>-0.7818314824680388</c:v>
                </c:pt>
                <c:pt idx="210">
                  <c:v>-2.1561745444653724E-14</c:v>
                </c:pt>
                <c:pt idx="211">
                  <c:v>0.7818314824680296</c:v>
                </c:pt>
                <c:pt idx="212">
                  <c:v>0.9749279121818253</c:v>
                </c:pt>
                <c:pt idx="213">
                  <c:v>0.4338837391175712</c:v>
                </c:pt>
                <c:pt idx="214">
                  <c:v>-0.4338837391175386</c:v>
                </c:pt>
                <c:pt idx="215">
                  <c:v>-0.9749279121818172</c:v>
                </c:pt>
                <c:pt idx="216">
                  <c:v>-0.7818314824680522</c:v>
                </c:pt>
                <c:pt idx="217">
                  <c:v>-1.4701347778034446E-14</c:v>
                </c:pt>
                <c:pt idx="218">
                  <c:v>0.7818314824680161</c:v>
                </c:pt>
                <c:pt idx="219">
                  <c:v>0.9749279121818237</c:v>
                </c:pt>
                <c:pt idx="220">
                  <c:v>0.43388373911756506</c:v>
                </c:pt>
                <c:pt idx="221">
                  <c:v>-0.43388373911754474</c:v>
                </c:pt>
                <c:pt idx="222">
                  <c:v>-0.9749279121818187</c:v>
                </c:pt>
                <c:pt idx="223">
                  <c:v>-0.781831482468048</c:v>
                </c:pt>
                <c:pt idx="224">
                  <c:v>-7.840950111415168E-15</c:v>
                </c:pt>
                <c:pt idx="225">
                  <c:v>0.7818314824680027</c:v>
                </c:pt>
                <c:pt idx="226">
                  <c:v>0.9749279121818285</c:v>
                </c:pt>
                <c:pt idx="227">
                  <c:v>0.4338837391175845</c:v>
                </c:pt>
                <c:pt idx="228">
                  <c:v>-0.4338837391175509</c:v>
                </c:pt>
                <c:pt idx="229">
                  <c:v>-0.9749279121818203</c:v>
                </c:pt>
                <c:pt idx="230">
                  <c:v>-0.7818314824680437</c:v>
                </c:pt>
                <c:pt idx="231">
                  <c:v>-9.805524447958902E-16</c:v>
                </c:pt>
                <c:pt idx="232">
                  <c:v>0.781831482468007</c:v>
                </c:pt>
                <c:pt idx="233">
                  <c:v>0.974927912181827</c:v>
                </c:pt>
                <c:pt idx="234">
                  <c:v>0.4338837391176039</c:v>
                </c:pt>
                <c:pt idx="235">
                  <c:v>-0.43388373911753153</c:v>
                </c:pt>
                <c:pt idx="236">
                  <c:v>-0.9749279121818217</c:v>
                </c:pt>
                <c:pt idx="237">
                  <c:v>-0.7818314824680395</c:v>
                </c:pt>
                <c:pt idx="238">
                  <c:v>5.879845221823388E-15</c:v>
                </c:pt>
                <c:pt idx="239">
                  <c:v>0.7818314824680113</c:v>
                </c:pt>
                <c:pt idx="240">
                  <c:v>0.9749279121818255</c:v>
                </c:pt>
                <c:pt idx="241">
                  <c:v>0.43388373911759776</c:v>
                </c:pt>
                <c:pt idx="242">
                  <c:v>-0.4338837391175377</c:v>
                </c:pt>
                <c:pt idx="243">
                  <c:v>-0.9749279121818233</c:v>
                </c:pt>
                <c:pt idx="244">
                  <c:v>-0.7818314824680529</c:v>
                </c:pt>
                <c:pt idx="245">
                  <c:v>-1.5681466541961342E-14</c:v>
                </c:pt>
                <c:pt idx="246">
                  <c:v>0.7818314824680156</c:v>
                </c:pt>
                <c:pt idx="247">
                  <c:v>0.974927912181824</c:v>
                </c:pt>
                <c:pt idx="248">
                  <c:v>0.43388373911759154</c:v>
                </c:pt>
                <c:pt idx="249">
                  <c:v>-0.43388373911754385</c:v>
                </c:pt>
                <c:pt idx="250">
                  <c:v>-0.9749279121818248</c:v>
                </c:pt>
                <c:pt idx="251">
                  <c:v>-0.7818314824680486</c:v>
                </c:pt>
                <c:pt idx="252">
                  <c:v>-8.821068875342064E-15</c:v>
                </c:pt>
                <c:pt idx="253">
                  <c:v>0.7818314824680022</c:v>
                </c:pt>
                <c:pt idx="254">
                  <c:v>0.9749279121818287</c:v>
                </c:pt>
                <c:pt idx="255">
                  <c:v>0.4338837391175854</c:v>
                </c:pt>
                <c:pt idx="256">
                  <c:v>-0.43388373911755007</c:v>
                </c:pt>
                <c:pt idx="257">
                  <c:v>-0.9749279121818201</c:v>
                </c:pt>
                <c:pt idx="258">
                  <c:v>-0.7818314824680443</c:v>
                </c:pt>
                <c:pt idx="259">
                  <c:v>-1.9606712087227862E-15</c:v>
                </c:pt>
                <c:pt idx="260">
                  <c:v>0.7818314824680064</c:v>
                </c:pt>
                <c:pt idx="261">
                  <c:v>0.9749279121818272</c:v>
                </c:pt>
                <c:pt idx="262">
                  <c:v>0.4338837391176048</c:v>
                </c:pt>
                <c:pt idx="263">
                  <c:v>-0.43388373911753064</c:v>
                </c:pt>
                <c:pt idx="264">
                  <c:v>-0.9749279121818215</c:v>
                </c:pt>
                <c:pt idx="265">
                  <c:v>-0.78183148246804</c:v>
                </c:pt>
                <c:pt idx="266">
                  <c:v>-2.3521982972507516E-14</c:v>
                </c:pt>
                <c:pt idx="267">
                  <c:v>0.7818314824680107</c:v>
                </c:pt>
                <c:pt idx="268">
                  <c:v>0.9749279121818257</c:v>
                </c:pt>
                <c:pt idx="269">
                  <c:v>0.4338837391175986</c:v>
                </c:pt>
                <c:pt idx="270">
                  <c:v>-0.4338837391175368</c:v>
                </c:pt>
                <c:pt idx="271">
                  <c:v>-0.9749279121818231</c:v>
                </c:pt>
                <c:pt idx="272">
                  <c:v>-0.7818314824680535</c:v>
                </c:pt>
                <c:pt idx="273">
                  <c:v>-1.6661585305888238E-14</c:v>
                </c:pt>
                <c:pt idx="274">
                  <c:v>0.7818314824680149</c:v>
                </c:pt>
                <c:pt idx="275">
                  <c:v>0.9749279121818242</c:v>
                </c:pt>
                <c:pt idx="276">
                  <c:v>0.4338837391175924</c:v>
                </c:pt>
                <c:pt idx="277">
                  <c:v>-0.43388373911754297</c:v>
                </c:pt>
                <c:pt idx="278">
                  <c:v>-0.9749279121818246</c:v>
                </c:pt>
                <c:pt idx="279">
                  <c:v>-0.7818314824680492</c:v>
                </c:pt>
                <c:pt idx="280">
                  <c:v>-9.80118763926896E-15</c:v>
                </c:pt>
                <c:pt idx="281">
                  <c:v>0.7818314824680015</c:v>
                </c:pt>
                <c:pt idx="282">
                  <c:v>0.974927912181829</c:v>
                </c:pt>
                <c:pt idx="283">
                  <c:v>0.43388373911758626</c:v>
                </c:pt>
                <c:pt idx="284">
                  <c:v>-0.4338837391175492</c:v>
                </c:pt>
                <c:pt idx="285">
                  <c:v>-0.9749279121818198</c:v>
                </c:pt>
                <c:pt idx="286">
                  <c:v>-0.7818314824680627</c:v>
                </c:pt>
                <c:pt idx="287">
                  <c:v>-3.136249940305369E-14</c:v>
                </c:pt>
                <c:pt idx="288">
                  <c:v>0.7818314824680235</c:v>
                </c:pt>
                <c:pt idx="289">
                  <c:v>0.9749279121818211</c:v>
                </c:pt>
                <c:pt idx="290">
                  <c:v>0.43388373911758005</c:v>
                </c:pt>
                <c:pt idx="291">
                  <c:v>-0.43388373911755534</c:v>
                </c:pt>
                <c:pt idx="292">
                  <c:v>-0.9749279121818276</c:v>
                </c:pt>
                <c:pt idx="293">
                  <c:v>-0.7818314824680407</c:v>
                </c:pt>
                <c:pt idx="294">
                  <c:v>3.919607693969596E-15</c:v>
                </c:pt>
                <c:pt idx="295">
                  <c:v>0.78183148246801</c:v>
                </c:pt>
                <c:pt idx="296">
                  <c:v>0.974927912181826</c:v>
                </c:pt>
                <c:pt idx="297">
                  <c:v>0.4338837391175995</c:v>
                </c:pt>
                <c:pt idx="298">
                  <c:v>-0.4338837391175359</c:v>
                </c:pt>
                <c:pt idx="299">
                  <c:v>-0.9749279121818228</c:v>
                </c:pt>
                <c:pt idx="300">
                  <c:v>-0.7818314824680541</c:v>
                </c:pt>
                <c:pt idx="301">
                  <c:v>-1.7641704069815134E-14</c:v>
                </c:pt>
                <c:pt idx="302">
                  <c:v>0.7818314824679966</c:v>
                </c:pt>
                <c:pt idx="303">
                  <c:v>0.9749279121818307</c:v>
                </c:pt>
                <c:pt idx="304">
                  <c:v>0.4338837391176189</c:v>
                </c:pt>
                <c:pt idx="305">
                  <c:v>-0.4338837391175165</c:v>
                </c:pt>
                <c:pt idx="306">
                  <c:v>-0.9749279121818181</c:v>
                </c:pt>
                <c:pt idx="307">
                  <c:v>-0.781831482468032</c:v>
                </c:pt>
                <c:pt idx="308">
                  <c:v>-3.9203015833599864E-14</c:v>
                </c:pt>
                <c:pt idx="309">
                  <c:v>0.7818314824680186</c:v>
                </c:pt>
                <c:pt idx="310">
                  <c:v>0.9749279121818228</c:v>
                </c:pt>
                <c:pt idx="311">
                  <c:v>0.43388373911758715</c:v>
                </c:pt>
                <c:pt idx="312">
                  <c:v>-0.4338837391175483</c:v>
                </c:pt>
                <c:pt idx="313">
                  <c:v>-0.974927912181826</c:v>
                </c:pt>
                <c:pt idx="314">
                  <c:v>-0.7818314824680456</c:v>
                </c:pt>
                <c:pt idx="315">
                  <c:v>-3.920908736576578E-15</c:v>
                </c:pt>
                <c:pt idx="316">
                  <c:v>0.7818314824680052</c:v>
                </c:pt>
                <c:pt idx="317">
                  <c:v>0.9749279121818276</c:v>
                </c:pt>
                <c:pt idx="318">
                  <c:v>0.4338837391176066</c:v>
                </c:pt>
                <c:pt idx="319">
                  <c:v>-0.43388373911752887</c:v>
                </c:pt>
                <c:pt idx="320">
                  <c:v>-0.9749279121818085</c:v>
                </c:pt>
                <c:pt idx="321">
                  <c:v>-0.781831482468059</c:v>
                </c:pt>
                <c:pt idx="322">
                  <c:v>-2.5482220500361308E-14</c:v>
                </c:pt>
                <c:pt idx="323">
                  <c:v>0.7818314824679917</c:v>
                </c:pt>
                <c:pt idx="324">
                  <c:v>0.9749279121818325</c:v>
                </c:pt>
                <c:pt idx="325">
                  <c:v>0.4338837391175748</c:v>
                </c:pt>
                <c:pt idx="326">
                  <c:v>-0.4338837391175606</c:v>
                </c:pt>
                <c:pt idx="327">
                  <c:v>-0.9749279121818163</c:v>
                </c:pt>
                <c:pt idx="328">
                  <c:v>-0.781831482468037</c:v>
                </c:pt>
                <c:pt idx="329">
                  <c:v>9.799886596661977E-15</c:v>
                </c:pt>
                <c:pt idx="330">
                  <c:v>0.7818314824680137</c:v>
                </c:pt>
                <c:pt idx="331">
                  <c:v>0.9749279121818246</c:v>
                </c:pt>
                <c:pt idx="332">
                  <c:v>0.4338837391175942</c:v>
                </c:pt>
                <c:pt idx="333">
                  <c:v>-0.4338837391175412</c:v>
                </c:pt>
                <c:pt idx="334">
                  <c:v>-0.9749279121818115</c:v>
                </c:pt>
                <c:pt idx="335">
                  <c:v>-0.7818314824680505</c:v>
                </c:pt>
                <c:pt idx="336">
                  <c:v>-1.1761425167122752E-14</c:v>
                </c:pt>
                <c:pt idx="337">
                  <c:v>0.7818314824680003</c:v>
                </c:pt>
                <c:pt idx="338">
                  <c:v>0.9749279121818294</c:v>
                </c:pt>
                <c:pt idx="339">
                  <c:v>0.43388373911761363</c:v>
                </c:pt>
                <c:pt idx="340">
                  <c:v>-0.4338837391175218</c:v>
                </c:pt>
                <c:pt idx="341">
                  <c:v>-0.9749279121818067</c:v>
                </c:pt>
                <c:pt idx="342">
                  <c:v>-0.7818314824680639</c:v>
                </c:pt>
                <c:pt idx="343">
                  <c:v>-3.332273693090748E-14</c:v>
                </c:pt>
                <c:pt idx="344">
                  <c:v>0.7818314824680223</c:v>
                </c:pt>
                <c:pt idx="345">
                  <c:v>0.9749279121818215</c:v>
                </c:pt>
                <c:pt idx="346">
                  <c:v>0.4338837391175818</c:v>
                </c:pt>
                <c:pt idx="347">
                  <c:v>-0.43388373911755357</c:v>
                </c:pt>
                <c:pt idx="348">
                  <c:v>-0.9749279121818146</c:v>
                </c:pt>
                <c:pt idx="349">
                  <c:v>-0.7818314824680419</c:v>
                </c:pt>
                <c:pt idx="350">
                  <c:v>1.9593701661158036E-15</c:v>
                </c:pt>
                <c:pt idx="351">
                  <c:v>0.7818314824680088</c:v>
                </c:pt>
                <c:pt idx="352">
                  <c:v>0.9749279121818264</c:v>
                </c:pt>
                <c:pt idx="353">
                  <c:v>0.43388373911760125</c:v>
                </c:pt>
                <c:pt idx="354">
                  <c:v>-0.43388373911753414</c:v>
                </c:pt>
                <c:pt idx="355">
                  <c:v>-0.9749279121818097</c:v>
                </c:pt>
                <c:pt idx="356">
                  <c:v>-0.7818314824680553</c:v>
                </c:pt>
                <c:pt idx="357">
                  <c:v>-1.9601941597668926E-14</c:v>
                </c:pt>
                <c:pt idx="358">
                  <c:v>0.7818314824679954</c:v>
                </c:pt>
                <c:pt idx="359">
                  <c:v>0.9749279121818312</c:v>
                </c:pt>
                <c:pt idx="360">
                  <c:v>0.4338837391176207</c:v>
                </c:pt>
                <c:pt idx="361">
                  <c:v>-0.4338837391175147</c:v>
                </c:pt>
                <c:pt idx="362">
                  <c:v>-0.9749279121818176</c:v>
                </c:pt>
                <c:pt idx="363">
                  <c:v>-0.7818314824680334</c:v>
                </c:pt>
                <c:pt idx="364">
                  <c:v>1.568016549935436E-14</c:v>
                </c:pt>
                <c:pt idx="365">
                  <c:v>0.7818314824680174</c:v>
                </c:pt>
                <c:pt idx="366">
                  <c:v>0.9749279121818233</c:v>
                </c:pt>
                <c:pt idx="367">
                  <c:v>0.4338837391175889</c:v>
                </c:pt>
                <c:pt idx="368">
                  <c:v>-0.4338837391175465</c:v>
                </c:pt>
                <c:pt idx="369">
                  <c:v>-0.9749279121818129</c:v>
                </c:pt>
                <c:pt idx="370">
                  <c:v>-0.7818314824680468</c:v>
                </c:pt>
                <c:pt idx="371">
                  <c:v>-5.88114626443037E-15</c:v>
                </c:pt>
                <c:pt idx="372">
                  <c:v>0.7818314824680039</c:v>
                </c:pt>
                <c:pt idx="373">
                  <c:v>0.9749279121818281</c:v>
                </c:pt>
                <c:pt idx="374">
                  <c:v>0.4338837391176083</c:v>
                </c:pt>
                <c:pt idx="375">
                  <c:v>-0.4338837391175271</c:v>
                </c:pt>
                <c:pt idx="376">
                  <c:v>-0.9749279121818081</c:v>
                </c:pt>
                <c:pt idx="377">
                  <c:v>-0.7818314824680602</c:v>
                </c:pt>
                <c:pt idx="378">
                  <c:v>-2.74424580282151E-14</c:v>
                </c:pt>
                <c:pt idx="379">
                  <c:v>0.7818314824679905</c:v>
                </c:pt>
                <c:pt idx="380">
                  <c:v>0.974927912181833</c:v>
                </c:pt>
                <c:pt idx="381">
                  <c:v>0.43388373911757655</c:v>
                </c:pt>
                <c:pt idx="382">
                  <c:v>-0.4338837391175589</c:v>
                </c:pt>
                <c:pt idx="383">
                  <c:v>-0.9749279121818158</c:v>
                </c:pt>
                <c:pt idx="384">
                  <c:v>-0.7818314824680382</c:v>
                </c:pt>
                <c:pt idx="385">
                  <c:v>7.839649068808185E-15</c:v>
                </c:pt>
                <c:pt idx="386">
                  <c:v>0.7818314824680125</c:v>
                </c:pt>
                <c:pt idx="387">
                  <c:v>0.9749279121818251</c:v>
                </c:pt>
                <c:pt idx="388">
                  <c:v>0.433883739117596</c:v>
                </c:pt>
                <c:pt idx="389">
                  <c:v>-0.43388373911753947</c:v>
                </c:pt>
                <c:pt idx="390">
                  <c:v>-0.9749279121818111</c:v>
                </c:pt>
                <c:pt idx="391">
                  <c:v>-0.7818314824680517</c:v>
                </c:pt>
                <c:pt idx="392">
                  <c:v>-1.3721662694976544E-14</c:v>
                </c:pt>
                <c:pt idx="393">
                  <c:v>0.781831482467999</c:v>
                </c:pt>
                <c:pt idx="394">
                  <c:v>0.9749279121818298</c:v>
                </c:pt>
                <c:pt idx="395">
                  <c:v>0.4338837391176154</c:v>
                </c:pt>
                <c:pt idx="396">
                  <c:v>-0.43388373911752004</c:v>
                </c:pt>
                <c:pt idx="397">
                  <c:v>-0.9749279121818063</c:v>
                </c:pt>
                <c:pt idx="398">
                  <c:v>-0.7818314824680651</c:v>
                </c:pt>
                <c:pt idx="399">
                  <c:v>-3.5282974458761274E-14</c:v>
                </c:pt>
                <c:pt idx="400">
                  <c:v>0.781831482468021</c:v>
                </c:pt>
                <c:pt idx="401">
                  <c:v>0.974927912181822</c:v>
                </c:pt>
                <c:pt idx="402">
                  <c:v>0.4338837391175836</c:v>
                </c:pt>
                <c:pt idx="403">
                  <c:v>-0.4338837391175518</c:v>
                </c:pt>
                <c:pt idx="404">
                  <c:v>-0.9749279121818142</c:v>
                </c:pt>
                <c:pt idx="405">
                  <c:v>-0.7818314824680431</c:v>
                </c:pt>
                <c:pt idx="406">
                  <c:v>-8.673617379884035E-19</c:v>
                </c:pt>
                <c:pt idx="407">
                  <c:v>0.7818314824680076</c:v>
                </c:pt>
                <c:pt idx="408">
                  <c:v>0.9749279121818268</c:v>
                </c:pt>
                <c:pt idx="409">
                  <c:v>0.43388373911760303</c:v>
                </c:pt>
                <c:pt idx="410">
                  <c:v>-0.43388373911753236</c:v>
                </c:pt>
                <c:pt idx="411">
                  <c:v>-0.9749279121818093</c:v>
                </c:pt>
                <c:pt idx="412">
                  <c:v>-0.7818314824680566</c:v>
                </c:pt>
                <c:pt idx="413">
                  <c:v>-2.1562179125522718E-14</c:v>
                </c:pt>
                <c:pt idx="414">
                  <c:v>0.7818314824679942</c:v>
                </c:pt>
                <c:pt idx="415">
                  <c:v>0.9749279121818316</c:v>
                </c:pt>
                <c:pt idx="416">
                  <c:v>0.43388373911762246</c:v>
                </c:pt>
                <c:pt idx="417">
                  <c:v>-0.43388373911751293</c:v>
                </c:pt>
                <c:pt idx="418">
                  <c:v>-0.9749279121818172</c:v>
                </c:pt>
                <c:pt idx="419">
                  <c:v>-0.7818314824680346</c:v>
                </c:pt>
                <c:pt idx="420">
                  <c:v>-4.312349088930745E-14</c:v>
                </c:pt>
                <c:pt idx="421">
                  <c:v>0.7818314824680161</c:v>
                </c:pt>
                <c:pt idx="422">
                  <c:v>0.9749279121818237</c:v>
                </c:pt>
                <c:pt idx="423">
                  <c:v>0.43388373911759065</c:v>
                </c:pt>
                <c:pt idx="424">
                  <c:v>-0.43388373911754474</c:v>
                </c:pt>
                <c:pt idx="425">
                  <c:v>-0.9749279121818124</c:v>
                </c:pt>
                <c:pt idx="426">
                  <c:v>-0.781831482468048</c:v>
                </c:pt>
                <c:pt idx="427">
                  <c:v>-7.841383792284162E-15</c:v>
                </c:pt>
                <c:pt idx="428">
                  <c:v>0.7818314824680027</c:v>
                </c:pt>
                <c:pt idx="429">
                  <c:v>0.9749279121818285</c:v>
                </c:pt>
                <c:pt idx="430">
                  <c:v>0.4338837391176101</c:v>
                </c:pt>
                <c:pt idx="431">
                  <c:v>-0.4338837391175253</c:v>
                </c:pt>
                <c:pt idx="432">
                  <c:v>-0.9749279121818076</c:v>
                </c:pt>
                <c:pt idx="433">
                  <c:v>-0.7818314824680614</c:v>
                </c:pt>
                <c:pt idx="434">
                  <c:v>-2.940269555606889E-14</c:v>
                </c:pt>
                <c:pt idx="435">
                  <c:v>0.7818314824679893</c:v>
                </c:pt>
                <c:pt idx="436">
                  <c:v>0.9749279121818333</c:v>
                </c:pt>
                <c:pt idx="437">
                  <c:v>0.4338837391175783</c:v>
                </c:pt>
                <c:pt idx="438">
                  <c:v>-0.4338837391175571</c:v>
                </c:pt>
                <c:pt idx="439">
                  <c:v>-0.9749279121818154</c:v>
                </c:pt>
                <c:pt idx="440">
                  <c:v>-0.7818314824680395</c:v>
                </c:pt>
                <c:pt idx="441">
                  <c:v>5.8794115409543934E-15</c:v>
                </c:pt>
                <c:pt idx="442">
                  <c:v>0.7818314824680113</c:v>
                </c:pt>
                <c:pt idx="443">
                  <c:v>0.9749279121818255</c:v>
                </c:pt>
                <c:pt idx="444">
                  <c:v>0.43388373911759776</c:v>
                </c:pt>
                <c:pt idx="445">
                  <c:v>-0.4338837391175377</c:v>
                </c:pt>
                <c:pt idx="446">
                  <c:v>-0.9749279121818106</c:v>
                </c:pt>
                <c:pt idx="447">
                  <c:v>-0.7818314824680529</c:v>
                </c:pt>
                <c:pt idx="448">
                  <c:v>-1.5681900222830336E-14</c:v>
                </c:pt>
                <c:pt idx="449">
                  <c:v>0.7818314824679978</c:v>
                </c:pt>
                <c:pt idx="450">
                  <c:v>0.9749279121818429</c:v>
                </c:pt>
                <c:pt idx="451">
                  <c:v>0.43388373911756595</c:v>
                </c:pt>
                <c:pt idx="452">
                  <c:v>-0.43388373911751826</c:v>
                </c:pt>
                <c:pt idx="453">
                  <c:v>-0.9749279121818059</c:v>
                </c:pt>
                <c:pt idx="454">
                  <c:v>-0.7818314824680663</c:v>
                </c:pt>
                <c:pt idx="455">
                  <c:v>-3.7243211986615066E-14</c:v>
                </c:pt>
                <c:pt idx="456">
                  <c:v>0.7818314824680198</c:v>
                </c:pt>
                <c:pt idx="457">
                  <c:v>0.974927912181835</c:v>
                </c:pt>
                <c:pt idx="458">
                  <c:v>0.4338837391175854</c:v>
                </c:pt>
                <c:pt idx="459">
                  <c:v>-0.43388373911755007</c:v>
                </c:pt>
                <c:pt idx="460">
                  <c:v>-0.9749279121818137</c:v>
                </c:pt>
                <c:pt idx="461">
                  <c:v>-0.7818314824680798</c:v>
                </c:pt>
                <c:pt idx="462">
                  <c:v>-1.9611048895917804E-15</c:v>
                </c:pt>
                <c:pt idx="463">
                  <c:v>0.7818314824680064</c:v>
                </c:pt>
                <c:pt idx="464">
                  <c:v>0.9749279121818398</c:v>
                </c:pt>
                <c:pt idx="465">
                  <c:v>0.43388373911755357</c:v>
                </c:pt>
                <c:pt idx="466">
                  <c:v>-0.43388373911753064</c:v>
                </c:pt>
                <c:pt idx="467">
                  <c:v>-0.9749279121818089</c:v>
                </c:pt>
                <c:pt idx="468">
                  <c:v>-0.7818314824680932</c:v>
                </c:pt>
                <c:pt idx="469">
                  <c:v>-2.352241665337651E-14</c:v>
                </c:pt>
                <c:pt idx="470">
                  <c:v>0.7818314824679929</c:v>
                </c:pt>
                <c:pt idx="471">
                  <c:v>0.9749279121818447</c:v>
                </c:pt>
                <c:pt idx="472">
                  <c:v>0.433883739117573</c:v>
                </c:pt>
                <c:pt idx="473">
                  <c:v>-0.4338837391175112</c:v>
                </c:pt>
                <c:pt idx="474">
                  <c:v>-0.9749279121818167</c:v>
                </c:pt>
                <c:pt idx="475">
                  <c:v>-0.7818314824680712</c:v>
                </c:pt>
                <c:pt idx="476">
                  <c:v>1.1759690443646775E-14</c:v>
                </c:pt>
                <c:pt idx="477">
                  <c:v>0.7818314824680149</c:v>
                </c:pt>
                <c:pt idx="478">
                  <c:v>0.9749279121818368</c:v>
                </c:pt>
                <c:pt idx="479">
                  <c:v>0.43388373911754125</c:v>
                </c:pt>
                <c:pt idx="480">
                  <c:v>-0.43388373911754297</c:v>
                </c:pt>
                <c:pt idx="481">
                  <c:v>-0.974927912181812</c:v>
                </c:pt>
                <c:pt idx="482">
                  <c:v>-0.7818314824680846</c:v>
                </c:pt>
                <c:pt idx="483">
                  <c:v>-9.801621320137954E-15</c:v>
                </c:pt>
                <c:pt idx="484">
                  <c:v>0.7818314824680015</c:v>
                </c:pt>
                <c:pt idx="485">
                  <c:v>0.9749279121818416</c:v>
                </c:pt>
                <c:pt idx="486">
                  <c:v>0.4338837391175606</c:v>
                </c:pt>
                <c:pt idx="487">
                  <c:v>-0.43388373911752354</c:v>
                </c:pt>
                <c:pt idx="488">
                  <c:v>-0.9749279121818072</c:v>
                </c:pt>
                <c:pt idx="489">
                  <c:v>-0.7818314824680627</c:v>
                </c:pt>
                <c:pt idx="490">
                  <c:v>-3.1362933083922684E-14</c:v>
                </c:pt>
                <c:pt idx="491">
                  <c:v>0.7818314824679881</c:v>
                </c:pt>
                <c:pt idx="492">
                  <c:v>0.9749279121818337</c:v>
                </c:pt>
                <c:pt idx="493">
                  <c:v>0.43388373911758005</c:v>
                </c:pt>
                <c:pt idx="494">
                  <c:v>-0.43388373911755534</c:v>
                </c:pt>
                <c:pt idx="495">
                  <c:v>-0.974927912181815</c:v>
                </c:pt>
                <c:pt idx="496">
                  <c:v>-0.7818314824680761</c:v>
                </c:pt>
                <c:pt idx="497">
                  <c:v>3.9191740131006014E-15</c:v>
                </c:pt>
              </c:numCache>
            </c:numRef>
          </c:yVal>
          <c:smooth val="0"/>
        </c:ser>
        <c:axId val="19031867"/>
        <c:axId val="37069076"/>
      </c:scatterChart>
      <c:valAx>
        <c:axId val="19031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069076"/>
        <c:crosses val="autoZero"/>
        <c:crossBetween val="midCat"/>
        <c:dispUnits/>
      </c:valAx>
      <c:valAx>
        <c:axId val="37069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0318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075"/>
          <c:w val="0.9407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Actuals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Actual!$B$3:$B$12</c:f>
              <c:numCache/>
            </c:numRef>
          </c:xVal>
          <c:yVal>
            <c:numRef>
              <c:f>Actual!$C$3:$C$12</c:f>
              <c:numCache/>
            </c:numRef>
          </c:yVal>
          <c:smooth val="0"/>
        </c:ser>
        <c:axId val="65186229"/>
        <c:axId val="49805150"/>
      </c:scatterChart>
      <c:valAx>
        <c:axId val="651862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 val="autoZero"/>
        <c:crossBetween val="midCat"/>
        <c:dispUnits/>
        <c:majorUnit val="1"/>
      </c:valAx>
      <c:valAx>
        <c:axId val="49805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8622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3075"/>
          <c:w val="0.94075"/>
          <c:h val="0.9385"/>
        </c:manualLayout>
      </c:layout>
      <c:scatterChart>
        <c:scatterStyle val="lineMarker"/>
        <c:varyColors val="0"/>
        <c:ser>
          <c:idx val="0"/>
          <c:order val="0"/>
          <c:tx>
            <c:v>Actuals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Initial!$B$3:$B$12</c:f>
              <c:numCache/>
            </c:numRef>
          </c:xVal>
          <c:yVal>
            <c:numRef>
              <c:f>Initial!$C$3:$C$12</c:f>
              <c:numCache/>
            </c:numRef>
          </c:yVal>
          <c:smooth val="0"/>
        </c:ser>
        <c:axId val="45593167"/>
        <c:axId val="7685320"/>
      </c:scatterChart>
      <c:valAx>
        <c:axId val="455931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 val="autoZero"/>
        <c:crossBetween val="midCat"/>
        <c:dispUnits/>
        <c:majorUnit val="1"/>
      </c:valAx>
      <c:valAx>
        <c:axId val="7685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3167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plot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"/>
          <c:w val="0.9965"/>
          <c:h val="0.971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Dist!$D$22:$L$22</c:f>
              <c:numCache/>
            </c:numRef>
          </c:xVal>
          <c:yVal>
            <c:numRef>
              <c:f>Dist!$D$23:$L$23</c:f>
              <c:numCache/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Dist!$E$24:$L$24</c:f>
              <c:numCache/>
            </c:numRef>
          </c:xVal>
          <c:yVal>
            <c:numRef>
              <c:f>Dist!$E$25:$L$25</c:f>
              <c:numCache/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Dist!$F$26:$L$26</c:f>
              <c:numCache/>
            </c:numRef>
          </c:xVal>
          <c:yVal>
            <c:numRef>
              <c:f>Dist!$F$27:$L$27</c:f>
              <c:numCache/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Dist!$G$28:$L$28</c:f>
              <c:numCache/>
            </c:numRef>
          </c:xVal>
          <c:yVal>
            <c:numRef>
              <c:f>Dist!$G$29:$L$29</c:f>
              <c:numCache/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Dist!$H$30:$L$30</c:f>
              <c:numCache/>
            </c:numRef>
          </c:xVal>
          <c:yVal>
            <c:numRef>
              <c:f>Dist!$H$31:$L$31</c:f>
              <c:numCache/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Dist!$I$32:$L$32</c:f>
              <c:numCache/>
            </c:numRef>
          </c:xVal>
          <c:yVal>
            <c:numRef>
              <c:f>Dist!$I$33:$L$33</c:f>
              <c:numCache/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Dist!$J$34:$L$34</c:f>
              <c:numCache/>
            </c:numRef>
          </c:xVal>
          <c:yVal>
            <c:numRef>
              <c:f>Dist!$J$35:$L$35</c:f>
              <c:numCache/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Dist!$K$36:$L$36</c:f>
              <c:numCache/>
            </c:numRef>
          </c:xVal>
          <c:yVal>
            <c:numRef>
              <c:f>Dist!$K$37:$L$37</c:f>
              <c:numCache/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Dist!$L$38</c:f>
              <c:numCache/>
            </c:numRef>
          </c:xVal>
          <c:yVal>
            <c:numRef>
              <c:f>Dist!$L$39</c:f>
              <c:numCache/>
            </c:numRef>
          </c:yVal>
          <c:smooth val="0"/>
        </c:ser>
        <c:ser>
          <c:idx val="9"/>
          <c:order val="9"/>
          <c:tx>
            <c:v>Perfect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Dist!$M$42:$N$42</c:f>
              <c:numCache/>
            </c:numRef>
          </c:xVal>
          <c:yVal>
            <c:numRef>
              <c:f>Dist!$M$42:$N$42</c:f>
              <c:numCache/>
            </c:numRef>
          </c:yVal>
          <c:smooth val="0"/>
        </c:ser>
        <c:axId val="2059017"/>
        <c:axId val="18531154"/>
      </c:scatterChart>
      <c:valAx>
        <c:axId val="205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 val="autoZero"/>
        <c:crossBetween val="midCat"/>
        <c:dispUnits/>
      </c:valAx>
      <c:valAx>
        <c:axId val="18531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Disparity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0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0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28575</xdr:rowOff>
    </xdr:from>
    <xdr:to>
      <xdr:col>4</xdr:col>
      <xdr:colOff>323850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9525" y="2733675"/>
        <a:ext cx="2752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15</xdr:row>
      <xdr:rowOff>152400</xdr:rowOff>
    </xdr:from>
    <xdr:to>
      <xdr:col>16</xdr:col>
      <xdr:colOff>200025</xdr:colOff>
      <xdr:row>33</xdr:row>
      <xdr:rowOff>28575</xdr:rowOff>
    </xdr:to>
    <xdr:graphicFrame>
      <xdr:nvGraphicFramePr>
        <xdr:cNvPr id="2" name="Chart 10"/>
        <xdr:cNvGraphicFramePr/>
      </xdr:nvGraphicFramePr>
      <xdr:xfrm>
        <a:off x="8286750" y="2695575"/>
        <a:ext cx="34671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419100</xdr:colOff>
      <xdr:row>1</xdr:row>
      <xdr:rowOff>0</xdr:rowOff>
    </xdr:from>
    <xdr:to>
      <xdr:col>16</xdr:col>
      <xdr:colOff>295275</xdr:colOff>
      <xdr:row>16</xdr:row>
      <xdr:rowOff>76200</xdr:rowOff>
    </xdr:to>
    <xdr:graphicFrame>
      <xdr:nvGraphicFramePr>
        <xdr:cNvPr id="3" name="Chart 12"/>
        <xdr:cNvGraphicFramePr/>
      </xdr:nvGraphicFramePr>
      <xdr:xfrm>
        <a:off x="8315325" y="276225"/>
        <a:ext cx="3533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447675</xdr:colOff>
      <xdr:row>16</xdr:row>
      <xdr:rowOff>57150</xdr:rowOff>
    </xdr:from>
    <xdr:to>
      <xdr:col>10</xdr:col>
      <xdr:colOff>428625</xdr:colOff>
      <xdr:row>33</xdr:row>
      <xdr:rowOff>19050</xdr:rowOff>
    </xdr:to>
    <xdr:graphicFrame>
      <xdr:nvGraphicFramePr>
        <xdr:cNvPr id="4" name="Chart 14"/>
        <xdr:cNvGraphicFramePr/>
      </xdr:nvGraphicFramePr>
      <xdr:xfrm>
        <a:off x="5667375" y="2762250"/>
        <a:ext cx="2657475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342900</xdr:colOff>
      <xdr:row>16</xdr:row>
      <xdr:rowOff>38100</xdr:rowOff>
    </xdr:from>
    <xdr:to>
      <xdr:col>7</xdr:col>
      <xdr:colOff>419100</xdr:colOff>
      <xdr:row>32</xdr:row>
      <xdr:rowOff>123825</xdr:rowOff>
    </xdr:to>
    <xdr:graphicFrame>
      <xdr:nvGraphicFramePr>
        <xdr:cNvPr id="5" name="Chart 15"/>
        <xdr:cNvGraphicFramePr/>
      </xdr:nvGraphicFramePr>
      <xdr:xfrm>
        <a:off x="2781300" y="2743200"/>
        <a:ext cx="285750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3</xdr:col>
      <xdr:colOff>485775</xdr:colOff>
      <xdr:row>18</xdr:row>
      <xdr:rowOff>19050</xdr:rowOff>
    </xdr:to>
    <xdr:graphicFrame>
      <xdr:nvGraphicFramePr>
        <xdr:cNvPr id="1" name="Chart 16"/>
        <xdr:cNvGraphicFramePr/>
      </xdr:nvGraphicFramePr>
      <xdr:xfrm>
        <a:off x="1647825" y="1485900"/>
        <a:ext cx="1800225" cy="144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95250</xdr:rowOff>
    </xdr:from>
    <xdr:to>
      <xdr:col>9</xdr:col>
      <xdr:colOff>266700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457450" y="95250"/>
        <a:ext cx="329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</xdr:row>
      <xdr:rowOff>47625</xdr:rowOff>
    </xdr:from>
    <xdr:to>
      <xdr:col>8</xdr:col>
      <xdr:colOff>514350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2095500" y="209550"/>
        <a:ext cx="32956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3</xdr:row>
      <xdr:rowOff>104775</xdr:rowOff>
    </xdr:from>
    <xdr:to>
      <xdr:col>20</xdr:col>
      <xdr:colOff>57150</xdr:colOff>
      <xdr:row>22</xdr:row>
      <xdr:rowOff>76200</xdr:rowOff>
    </xdr:to>
    <xdr:graphicFrame>
      <xdr:nvGraphicFramePr>
        <xdr:cNvPr id="1" name="Chart 5"/>
        <xdr:cNvGraphicFramePr/>
      </xdr:nvGraphicFramePr>
      <xdr:xfrm>
        <a:off x="8915400" y="590550"/>
        <a:ext cx="30480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4</xdr:row>
      <xdr:rowOff>76200</xdr:rowOff>
    </xdr:from>
    <xdr:to>
      <xdr:col>17</xdr:col>
      <xdr:colOff>95250</xdr:colOff>
      <xdr:row>9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000" y="723900"/>
          <a:ext cx="1304925" cy="838200"/>
          <a:chOff x="530" y="159"/>
          <a:chExt cx="137" cy="8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2" y="204"/>
            <a:ext cx="135" cy="43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0" y="159"/>
            <a:ext cx="133" cy="4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14</xdr:col>
      <xdr:colOff>600075</xdr:colOff>
      <xdr:row>2</xdr:row>
      <xdr:rowOff>0</xdr:rowOff>
    </xdr:from>
    <xdr:to>
      <xdr:col>16</xdr:col>
      <xdr:colOff>600075</xdr:colOff>
      <xdr:row>4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9505950" y="323850"/>
          <a:ext cx="1219200" cy="333375"/>
          <a:chOff x="660" y="34"/>
          <a:chExt cx="128" cy="35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0" y="34"/>
            <a:ext cx="128" cy="1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6" descr="y = b+r\,\sin t\,\!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60" y="51"/>
            <a:ext cx="119" cy="1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0</xdr:colOff>
      <xdr:row>4</xdr:row>
      <xdr:rowOff>0</xdr:rowOff>
    </xdr:from>
    <xdr:to>
      <xdr:col>13</xdr:col>
      <xdr:colOff>371475</xdr:colOff>
      <xdr:row>20</xdr:row>
      <xdr:rowOff>57150</xdr:rowOff>
    </xdr:to>
    <xdr:graphicFrame>
      <xdr:nvGraphicFramePr>
        <xdr:cNvPr id="7" name="Chart 10"/>
        <xdr:cNvGraphicFramePr/>
      </xdr:nvGraphicFramePr>
      <xdr:xfrm>
        <a:off x="5857875" y="647700"/>
        <a:ext cx="28098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M%20Mapping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erCalc"/>
      <sheetName val="Control"/>
      <sheetName val="Info"/>
      <sheetName val="StartCoords"/>
      <sheetName val="Dist"/>
      <sheetName val="Stress"/>
      <sheetName val="StartDists"/>
      <sheetName val="Circle"/>
    </sheetNames>
    <sheetDataSet>
      <sheetData sheetId="3">
        <row r="2">
          <cell r="C2" t="str">
            <v>C2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I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6" max="6" width="20.57421875" style="25" customWidth="1"/>
    <col min="7" max="7" width="12.00390625" style="26" bestFit="1" customWidth="1"/>
    <col min="8" max="8" width="13.140625" style="0" bestFit="1" customWidth="1"/>
    <col min="9" max="9" width="17.8515625" style="0" bestFit="1" customWidth="1"/>
  </cols>
  <sheetData>
    <row r="1" spans="1:3" ht="21.75" customHeight="1">
      <c r="A1" s="11" t="s">
        <v>41</v>
      </c>
      <c r="B1" s="40" t="s">
        <v>0</v>
      </c>
      <c r="C1" s="39"/>
    </row>
    <row r="2" spans="1:9" ht="12.75">
      <c r="A2" s="27" t="s">
        <v>40</v>
      </c>
      <c r="B2" s="28" t="s">
        <v>10</v>
      </c>
      <c r="C2" s="29" t="str">
        <f>'[1]StartCoords'!C2</f>
        <v>C2</v>
      </c>
      <c r="D2" s="29" t="s">
        <v>31</v>
      </c>
      <c r="E2" s="29" t="s">
        <v>32</v>
      </c>
      <c r="F2" s="45" t="s">
        <v>26</v>
      </c>
      <c r="G2" s="30" t="s">
        <v>58</v>
      </c>
      <c r="H2" s="30" t="s">
        <v>59</v>
      </c>
      <c r="I2" s="30" t="s">
        <v>3</v>
      </c>
    </row>
    <row r="3" spans="1:9" ht="12.75">
      <c r="A3" s="27" t="s">
        <v>12</v>
      </c>
      <c r="B3" s="31">
        <f>Initial!B3</f>
        <v>8</v>
      </c>
      <c r="C3" s="31">
        <f>Initial!C3</f>
        <v>8</v>
      </c>
      <c r="D3" s="31">
        <v>9.714544107712111</v>
      </c>
      <c r="E3" s="31">
        <v>9.414204655528637</v>
      </c>
      <c r="F3" s="32">
        <v>0.001032623488982826</v>
      </c>
      <c r="G3" s="33">
        <f>10^Control!$C$4</f>
        <v>0.001</v>
      </c>
      <c r="H3" s="43">
        <f aca="true" t="shared" si="0" ref="H3:H12">LOG(F3)</f>
        <v>-2.986058000323462</v>
      </c>
      <c r="I3" s="43">
        <f aca="true" t="shared" si="1" ref="I3:I12">LOG(G3)</f>
        <v>-3</v>
      </c>
    </row>
    <row r="4" spans="1:9" ht="12.75">
      <c r="A4" s="27" t="s">
        <v>13</v>
      </c>
      <c r="B4" s="31">
        <f>Initial!B4</f>
        <v>8</v>
      </c>
      <c r="C4" s="31">
        <f>Initial!C4</f>
        <v>8</v>
      </c>
      <c r="D4" s="31">
        <v>9.805170281393647</v>
      </c>
      <c r="E4" s="31">
        <v>4.396274559559435</v>
      </c>
      <c r="F4" s="32">
        <v>0.001032623488982826</v>
      </c>
      <c r="G4" s="33">
        <f>10^Control!$C$4</f>
        <v>0.001</v>
      </c>
      <c r="H4" s="43">
        <f t="shared" si="0"/>
        <v>-2.986058000323462</v>
      </c>
      <c r="I4" s="43">
        <f t="shared" si="1"/>
        <v>-3</v>
      </c>
    </row>
    <row r="5" spans="1:9" ht="12.75">
      <c r="A5" s="27" t="s">
        <v>14</v>
      </c>
      <c r="B5" s="31">
        <f>Initial!B5</f>
        <v>8</v>
      </c>
      <c r="C5" s="31">
        <f>Initial!C5</f>
        <v>8</v>
      </c>
      <c r="D5" s="31">
        <v>7.780620677796194</v>
      </c>
      <c r="E5" s="31">
        <v>7.3366659411422335</v>
      </c>
      <c r="F5" s="32">
        <v>0.0009677693149323175</v>
      </c>
      <c r="G5" s="33">
        <f>10^Control!$C$4</f>
        <v>0.001</v>
      </c>
      <c r="H5" s="43">
        <f t="shared" si="0"/>
        <v>-3.0142281521869303</v>
      </c>
      <c r="I5" s="43">
        <f t="shared" si="1"/>
        <v>-3</v>
      </c>
    </row>
    <row r="6" spans="1:9" ht="12.75">
      <c r="A6" s="27" t="s">
        <v>15</v>
      </c>
      <c r="B6" s="31">
        <f>Initial!B6</f>
        <v>8</v>
      </c>
      <c r="C6" s="31">
        <f>Initial!C6</f>
        <v>8</v>
      </c>
      <c r="D6" s="31">
        <v>8.744552159590624</v>
      </c>
      <c r="E6" s="31">
        <v>7.407699208428578</v>
      </c>
      <c r="F6" s="32">
        <v>0.001032623488982826</v>
      </c>
      <c r="G6" s="33">
        <f>10^Control!$C$4</f>
        <v>0.001</v>
      </c>
      <c r="H6" s="43">
        <f t="shared" si="0"/>
        <v>-2.986058000323462</v>
      </c>
      <c r="I6" s="43">
        <f t="shared" si="1"/>
        <v>-3</v>
      </c>
    </row>
    <row r="7" spans="1:9" ht="12.75">
      <c r="A7" s="27" t="s">
        <v>16</v>
      </c>
      <c r="B7" s="31">
        <f>Initial!B7</f>
        <v>8</v>
      </c>
      <c r="C7" s="31">
        <f>Initial!C7</f>
        <v>8</v>
      </c>
      <c r="D7" s="31">
        <v>9.805170281393647</v>
      </c>
      <c r="E7" s="31">
        <v>4.396274559559435</v>
      </c>
      <c r="F7" s="32">
        <v>0.001032623488982826</v>
      </c>
      <c r="G7" s="33">
        <f>10^Control!$C$4</f>
        <v>0.001</v>
      </c>
      <c r="H7" s="43">
        <f t="shared" si="0"/>
        <v>-2.986058000323462</v>
      </c>
      <c r="I7" s="43">
        <f t="shared" si="1"/>
        <v>-3</v>
      </c>
    </row>
    <row r="8" spans="1:9" ht="12.75">
      <c r="A8" s="27" t="s">
        <v>17</v>
      </c>
      <c r="B8" s="31">
        <f>Initial!B8</f>
        <v>8</v>
      </c>
      <c r="C8" s="31">
        <f>Initial!C8</f>
        <v>8</v>
      </c>
      <c r="D8" s="31">
        <v>0.9929294720185532</v>
      </c>
      <c r="E8" s="31">
        <v>0.10814368925653155</v>
      </c>
      <c r="F8" s="32">
        <v>0.001032623488982826</v>
      </c>
      <c r="G8" s="33">
        <f>10^Control!$C$4</f>
        <v>0.001</v>
      </c>
      <c r="H8" s="43">
        <f t="shared" si="0"/>
        <v>-2.986058000323462</v>
      </c>
      <c r="I8" s="43">
        <f t="shared" si="1"/>
        <v>-3</v>
      </c>
    </row>
    <row r="9" spans="1:9" ht="12.75">
      <c r="A9" s="27" t="s">
        <v>18</v>
      </c>
      <c r="B9" s="31">
        <f>Initial!B9</f>
        <v>8</v>
      </c>
      <c r="C9" s="31">
        <f>Initial!C9</f>
        <v>8</v>
      </c>
      <c r="D9" s="31">
        <v>7.800635836036751</v>
      </c>
      <c r="E9" s="31">
        <v>5.3548744317191055</v>
      </c>
      <c r="F9" s="32">
        <v>0.001032623488982826</v>
      </c>
      <c r="G9" s="33">
        <f>10^Control!$C$4</f>
        <v>0.001</v>
      </c>
      <c r="H9" s="43">
        <f t="shared" si="0"/>
        <v>-2.986058000323462</v>
      </c>
      <c r="I9" s="43">
        <f t="shared" si="1"/>
        <v>-3</v>
      </c>
    </row>
    <row r="10" spans="1:9" ht="12.75">
      <c r="A10" s="27" t="s">
        <v>19</v>
      </c>
      <c r="B10" s="31">
        <f>Initial!B10</f>
        <v>8</v>
      </c>
      <c r="C10" s="31">
        <f>Initial!C10</f>
        <v>8</v>
      </c>
      <c r="D10" s="31">
        <v>5.75859497176489</v>
      </c>
      <c r="E10" s="31">
        <v>7.298700786433231</v>
      </c>
      <c r="F10" s="32">
        <v>0.001032623488982826</v>
      </c>
      <c r="G10" s="33">
        <f>10^Control!$C$4</f>
        <v>0.001</v>
      </c>
      <c r="H10" s="43">
        <f t="shared" si="0"/>
        <v>-2.986058000323462</v>
      </c>
      <c r="I10" s="43">
        <f t="shared" si="1"/>
        <v>-3</v>
      </c>
    </row>
    <row r="11" spans="1:9" ht="12.75">
      <c r="A11" s="34" t="str">
        <f>Initial!A11</f>
        <v>R9</v>
      </c>
      <c r="B11" s="31">
        <f>Initial!B11</f>
        <v>8</v>
      </c>
      <c r="C11" s="31">
        <f>Initial!C11</f>
        <v>8</v>
      </c>
      <c r="D11" s="31">
        <v>6.70811388505693</v>
      </c>
      <c r="E11" s="31">
        <v>9.272503051752341</v>
      </c>
      <c r="F11" s="32">
        <v>0.001032623488982826</v>
      </c>
      <c r="G11" s="33">
        <f>10^Control!$C$4</f>
        <v>0.001</v>
      </c>
      <c r="H11" s="43">
        <f t="shared" si="0"/>
        <v>-2.986058000323462</v>
      </c>
      <c r="I11" s="43">
        <f t="shared" si="1"/>
        <v>-3</v>
      </c>
    </row>
    <row r="12" spans="1:9" ht="12.75">
      <c r="A12" s="34" t="str">
        <f>Initial!A12</f>
        <v>R10</v>
      </c>
      <c r="B12" s="31">
        <f>Initial!B12</f>
        <v>8</v>
      </c>
      <c r="C12" s="31">
        <f>Initial!C12</f>
        <v>8</v>
      </c>
      <c r="D12" s="31">
        <v>9.689813065192594</v>
      </c>
      <c r="E12" s="31">
        <v>9.428990075128404</v>
      </c>
      <c r="F12" s="32">
        <v>0.001032623488982826</v>
      </c>
      <c r="G12" s="33">
        <f>10^Control!$C$4</f>
        <v>0.001</v>
      </c>
      <c r="H12" s="43">
        <f t="shared" si="0"/>
        <v>-2.986058000323462</v>
      </c>
      <c r="I12" s="43">
        <f t="shared" si="1"/>
        <v>-3</v>
      </c>
    </row>
    <row r="14" spans="1:2" ht="12.75">
      <c r="A14" s="35"/>
      <c r="B14" s="36"/>
    </row>
    <row r="15" spans="1:2" ht="12.75">
      <c r="A15" s="37"/>
      <c r="B15" s="38"/>
    </row>
  </sheetData>
  <sheetProtection/>
  <conditionalFormatting sqref="F3:F12">
    <cfRule type="cellIs" priority="1" dxfId="0" operator="lessThan" stopIfTrue="1">
      <formula>$G$3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5" bestFit="1" customWidth="1"/>
    <col min="3" max="3" width="10.57421875" style="0" bestFit="1" customWidth="1"/>
    <col min="4" max="4" width="19.8515625" style="41" customWidth="1"/>
  </cols>
  <sheetData>
    <row r="1" spans="1:4" ht="12.75">
      <c r="A1" s="12" t="s">
        <v>36</v>
      </c>
      <c r="B1" s="4"/>
      <c r="C1" s="20" t="s">
        <v>56</v>
      </c>
      <c r="D1" s="4" t="s">
        <v>2</v>
      </c>
    </row>
    <row r="2" spans="1:4" s="1" customFormat="1" ht="12.75">
      <c r="A2" s="4" t="s">
        <v>29</v>
      </c>
      <c r="B2" s="3"/>
      <c r="C2" s="7">
        <v>2</v>
      </c>
      <c r="D2" s="46" t="s">
        <v>57</v>
      </c>
    </row>
    <row r="3" spans="1:4" s="1" customFormat="1" ht="12.75">
      <c r="A3" s="4" t="s">
        <v>42</v>
      </c>
      <c r="B3" s="3">
        <v>100</v>
      </c>
      <c r="C3" s="7">
        <f>B3</f>
        <v>100</v>
      </c>
      <c r="D3" s="46" t="s">
        <v>62</v>
      </c>
    </row>
    <row r="4" spans="1:4" s="1" customFormat="1" ht="12.75">
      <c r="A4" s="4" t="s">
        <v>54</v>
      </c>
      <c r="B4" s="3">
        <v>6</v>
      </c>
      <c r="C4" s="44">
        <f>(B4/2)*-1</f>
        <v>-3</v>
      </c>
      <c r="D4" s="46" t="s">
        <v>63</v>
      </c>
    </row>
    <row r="5" spans="1:4" s="1" customFormat="1" ht="12.75">
      <c r="A5" s="4" t="s">
        <v>60</v>
      </c>
      <c r="B5" s="1">
        <v>0</v>
      </c>
      <c r="C5" s="3">
        <f>B5/1000+1</f>
        <v>1</v>
      </c>
      <c r="D5" s="46" t="s">
        <v>64</v>
      </c>
    </row>
    <row r="6" spans="1:4" ht="12.75">
      <c r="A6" s="4" t="s">
        <v>50</v>
      </c>
      <c r="B6">
        <v>7</v>
      </c>
      <c r="C6" s="7">
        <f>B6</f>
        <v>7</v>
      </c>
      <c r="D6" s="46" t="s">
        <v>65</v>
      </c>
    </row>
    <row r="7" spans="1:4" ht="12.75">
      <c r="A7" s="4" t="s">
        <v>61</v>
      </c>
      <c r="B7" s="7" t="b">
        <v>1</v>
      </c>
      <c r="C7" s="7" t="b">
        <f>B7</f>
        <v>1</v>
      </c>
      <c r="D7" s="46" t="s">
        <v>66</v>
      </c>
    </row>
    <row r="8" ht="12.75"/>
    <row r="15" ht="12.75">
      <c r="B15" s="2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E1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" customWidth="1"/>
  </cols>
  <sheetData>
    <row r="1" ht="12.75">
      <c r="A1" s="11" t="s">
        <v>33</v>
      </c>
    </row>
    <row r="2" spans="1:5" ht="12.75">
      <c r="A2" s="1" t="s">
        <v>23</v>
      </c>
      <c r="B2" s="19" t="s">
        <v>10</v>
      </c>
      <c r="C2" s="19" t="s">
        <v>11</v>
      </c>
      <c r="D2" s="1"/>
      <c r="E2" s="1"/>
    </row>
    <row r="3" spans="1:3" ht="12.75">
      <c r="A3" s="1" t="s">
        <v>12</v>
      </c>
      <c r="B3">
        <v>1</v>
      </c>
      <c r="C3">
        <v>1</v>
      </c>
    </row>
    <row r="4" spans="1:3" ht="12.75">
      <c r="A4" s="1" t="s">
        <v>13</v>
      </c>
      <c r="B4">
        <v>1</v>
      </c>
      <c r="C4">
        <v>6</v>
      </c>
    </row>
    <row r="5" spans="1:3" ht="12.75">
      <c r="A5" s="1" t="s">
        <v>14</v>
      </c>
      <c r="B5">
        <v>3</v>
      </c>
      <c r="C5">
        <v>3</v>
      </c>
    </row>
    <row r="6" spans="1:3" ht="12.75">
      <c r="A6" s="1" t="s">
        <v>15</v>
      </c>
      <c r="B6">
        <v>2</v>
      </c>
      <c r="C6">
        <v>3</v>
      </c>
    </row>
    <row r="7" spans="1:3" ht="12.75">
      <c r="A7" s="1" t="s">
        <v>16</v>
      </c>
      <c r="B7">
        <v>1</v>
      </c>
      <c r="C7">
        <v>6</v>
      </c>
    </row>
    <row r="8" spans="1:3" ht="12.75">
      <c r="A8" s="1" t="s">
        <v>17</v>
      </c>
      <c r="B8">
        <v>10</v>
      </c>
      <c r="C8">
        <v>10</v>
      </c>
    </row>
    <row r="9" spans="1:3" ht="12.75">
      <c r="A9" s="1" t="s">
        <v>18</v>
      </c>
      <c r="B9">
        <v>3</v>
      </c>
      <c r="C9">
        <v>5</v>
      </c>
    </row>
    <row r="10" spans="1:3" ht="12.75">
      <c r="A10" s="1" t="s">
        <v>19</v>
      </c>
      <c r="B10">
        <v>5</v>
      </c>
      <c r="C10">
        <v>3</v>
      </c>
    </row>
    <row r="11" spans="1:3" ht="12.75">
      <c r="A11" s="1" t="s">
        <v>20</v>
      </c>
      <c r="B11">
        <v>4</v>
      </c>
      <c r="C11">
        <v>1</v>
      </c>
    </row>
    <row r="12" spans="1:3" ht="12.75">
      <c r="A12" s="1" t="s">
        <v>21</v>
      </c>
      <c r="B12">
        <v>1</v>
      </c>
      <c r="C12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E1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</cols>
  <sheetData>
    <row r="1" ht="12.75">
      <c r="A1" s="11" t="s">
        <v>33</v>
      </c>
    </row>
    <row r="2" spans="1:5" ht="12.75">
      <c r="A2" s="1" t="s">
        <v>23</v>
      </c>
      <c r="B2" s="19" t="s">
        <v>10</v>
      </c>
      <c r="C2" s="19" t="s">
        <v>11</v>
      </c>
      <c r="D2" s="1"/>
      <c r="E2" s="1"/>
    </row>
    <row r="3" spans="1:3" ht="12.75">
      <c r="A3" s="1" t="s">
        <v>12</v>
      </c>
      <c r="B3">
        <v>8</v>
      </c>
      <c r="C3">
        <v>8</v>
      </c>
    </row>
    <row r="4" spans="1:3" ht="12.75">
      <c r="A4" s="1" t="s">
        <v>13</v>
      </c>
      <c r="B4">
        <v>8</v>
      </c>
      <c r="C4">
        <v>8</v>
      </c>
    </row>
    <row r="5" spans="1:3" ht="12.75">
      <c r="A5" s="1" t="s">
        <v>14</v>
      </c>
      <c r="B5">
        <v>8</v>
      </c>
      <c r="C5">
        <v>8</v>
      </c>
    </row>
    <row r="6" spans="1:3" ht="12.75">
      <c r="A6" s="1" t="s">
        <v>15</v>
      </c>
      <c r="B6">
        <v>8</v>
      </c>
      <c r="C6">
        <v>8</v>
      </c>
    </row>
    <row r="7" spans="1:3" ht="12.75">
      <c r="A7" s="1" t="s">
        <v>16</v>
      </c>
      <c r="B7">
        <v>8</v>
      </c>
      <c r="C7">
        <v>8</v>
      </c>
    </row>
    <row r="8" spans="1:3" ht="12.75">
      <c r="A8" s="1" t="s">
        <v>17</v>
      </c>
      <c r="B8">
        <v>8</v>
      </c>
      <c r="C8">
        <v>8</v>
      </c>
    </row>
    <row r="9" spans="1:3" ht="12.75">
      <c r="A9" s="1" t="s">
        <v>18</v>
      </c>
      <c r="B9">
        <v>8</v>
      </c>
      <c r="C9">
        <v>8</v>
      </c>
    </row>
    <row r="10" spans="1:3" ht="12.75">
      <c r="A10" s="1" t="s">
        <v>19</v>
      </c>
      <c r="B10">
        <v>8</v>
      </c>
      <c r="C10">
        <v>8</v>
      </c>
    </row>
    <row r="11" spans="1:3" ht="12.75">
      <c r="A11" s="1" t="s">
        <v>20</v>
      </c>
      <c r="B11">
        <v>8</v>
      </c>
      <c r="C11">
        <v>8</v>
      </c>
    </row>
    <row r="12" spans="1:3" ht="12.75">
      <c r="A12" s="1" t="s">
        <v>21</v>
      </c>
      <c r="B12">
        <v>8</v>
      </c>
      <c r="C12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42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0.421875" style="1" bestFit="1" customWidth="1"/>
    <col min="2" max="2" width="8.57421875" style="2" bestFit="1" customWidth="1"/>
    <col min="3" max="11" width="8.7109375" style="2" customWidth="1"/>
    <col min="12" max="12" width="8.7109375" style="0" customWidth="1"/>
    <col min="13" max="13" width="8.421875" style="1" customWidth="1"/>
    <col min="14" max="14" width="9.140625" style="1" customWidth="1"/>
  </cols>
  <sheetData>
    <row r="1" ht="12.75">
      <c r="A1" s="11" t="s">
        <v>24</v>
      </c>
    </row>
    <row r="2" ht="12.75"/>
    <row r="3" ht="12.75"/>
    <row r="4" ht="12.75"/>
    <row r="5" spans="1:12" ht="12.75">
      <c r="A5"/>
      <c r="B5" s="1"/>
      <c r="C5" s="8" t="s">
        <v>25</v>
      </c>
      <c r="L5" s="2"/>
    </row>
    <row r="6" spans="1:13" s="1" customFormat="1" ht="12.75">
      <c r="A6" s="19"/>
      <c r="B6" s="19"/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9" t="s">
        <v>55</v>
      </c>
    </row>
    <row r="7" spans="1:15" ht="12.75">
      <c r="A7" s="1" t="s">
        <v>35</v>
      </c>
      <c r="B7" s="1" t="s">
        <v>12</v>
      </c>
      <c r="C7" s="13"/>
      <c r="D7" s="2">
        <f>StartDists!C3</f>
        <v>5</v>
      </c>
      <c r="E7" s="2">
        <f>StartDists!D3</f>
        <v>2.8284271247461903</v>
      </c>
      <c r="F7" s="2">
        <f>StartDists!E3</f>
        <v>2.23606797749979</v>
      </c>
      <c r="G7" s="2">
        <f>StartDists!F3</f>
        <v>5</v>
      </c>
      <c r="H7" s="2">
        <f>StartDists!G3</f>
        <v>12.727922061357855</v>
      </c>
      <c r="I7" s="2">
        <f>StartDists!H3</f>
        <v>4.47213595499958</v>
      </c>
      <c r="J7" s="2">
        <f>StartDists!I3</f>
        <v>4.47213595499958</v>
      </c>
      <c r="K7" s="2">
        <f>StartDists!J3</f>
        <v>3</v>
      </c>
      <c r="L7" s="2">
        <f>StartDists!K3</f>
        <v>0</v>
      </c>
      <c r="M7" s="8">
        <f>AVERAGE(D7:L7)</f>
        <v>4.415187674844777</v>
      </c>
      <c r="N7" s="8"/>
      <c r="O7" s="2"/>
    </row>
    <row r="8" spans="1:15" ht="12.75">
      <c r="A8"/>
      <c r="B8" s="1" t="s">
        <v>13</v>
      </c>
      <c r="C8" s="15">
        <f>prox(IterCalc!$D$3,IterCalc!$E$3,IterCalc!$D4,IterCalc!$E4,Control!$C$2)</f>
        <v>5.018748404870446</v>
      </c>
      <c r="D8" s="13"/>
      <c r="E8" s="2">
        <f>StartDists!D4</f>
        <v>3.605551275463989</v>
      </c>
      <c r="F8" s="2">
        <f>StartDists!E4</f>
        <v>3.1622776601683795</v>
      </c>
      <c r="G8" s="2">
        <f>StartDists!F4</f>
        <v>0</v>
      </c>
      <c r="H8" s="2">
        <f>StartDists!G4</f>
        <v>9.848857801796104</v>
      </c>
      <c r="I8" s="2">
        <f>StartDists!H4</f>
        <v>2.23606797749979</v>
      </c>
      <c r="J8" s="2">
        <f>StartDists!I4</f>
        <v>5</v>
      </c>
      <c r="K8" s="2">
        <f>StartDists!J4</f>
        <v>5.830951894845301</v>
      </c>
      <c r="L8" s="2">
        <f>StartDists!K4</f>
        <v>5</v>
      </c>
      <c r="M8" s="8">
        <f>AVERAGE(D7,E8:L8)</f>
        <v>4.409300734419285</v>
      </c>
      <c r="N8" s="8"/>
      <c r="O8" s="2"/>
    </row>
    <row r="9" spans="1:15" ht="12.75">
      <c r="A9"/>
      <c r="B9" s="1" t="s">
        <v>14</v>
      </c>
      <c r="C9" s="15">
        <f>prox(IterCalc!$D$3,IterCalc!$E$3,IterCalc!$D5,IterCalc!$E5,Control!$C$2)</f>
        <v>2.838349334129268</v>
      </c>
      <c r="D9" s="15">
        <f>prox(IterCalc!$D$4,IterCalc!$E$4,IterCalc!$D5,IterCalc!$E5,Control!$C$2)</f>
        <v>3.569972349236475</v>
      </c>
      <c r="E9" s="13"/>
      <c r="F9" s="2">
        <f>StartDists!E5</f>
        <v>1</v>
      </c>
      <c r="G9" s="2">
        <f>StartDists!F5</f>
        <v>3.605551275463989</v>
      </c>
      <c r="H9" s="2">
        <f>StartDists!G5</f>
        <v>9.899494936611665</v>
      </c>
      <c r="I9" s="2">
        <f>StartDists!H5</f>
        <v>2</v>
      </c>
      <c r="J9" s="2">
        <f>StartDists!I5</f>
        <v>2</v>
      </c>
      <c r="K9" s="2">
        <f>StartDists!J5</f>
        <v>2.23606797749979</v>
      </c>
      <c r="L9" s="2">
        <f>StartDists!K5</f>
        <v>2.8284271247461903</v>
      </c>
      <c r="M9" s="8">
        <f>AVERAGE(E7:E8,F9:L9)</f>
        <v>3.3337244127257573</v>
      </c>
      <c r="N9" s="8"/>
      <c r="O9" s="2"/>
    </row>
    <row r="10" spans="1:15" ht="12.75">
      <c r="A10"/>
      <c r="B10" s="1" t="s">
        <v>15</v>
      </c>
      <c r="C10" s="15">
        <f>prox(IterCalc!$D$3,IterCalc!$E$3,IterCalc!$D6,IterCalc!$E6,Control!$C$2)</f>
        <v>2.228665180923937</v>
      </c>
      <c r="D10" s="15">
        <f>prox(IterCalc!$D$4,IterCalc!$E$4,IterCalc!$D6,IterCalc!$E6,Control!$C$2)</f>
        <v>3.192740079635925</v>
      </c>
      <c r="E10" s="15">
        <f>prox(IterCalc!$D$5,IterCalc!$E$5,IterCalc!$D6,IterCalc!$E6,Control!$C$2)</f>
        <v>0.9665452015585089</v>
      </c>
      <c r="F10" s="13"/>
      <c r="G10" s="2">
        <f>StartDists!F6</f>
        <v>3.1622776601683795</v>
      </c>
      <c r="H10" s="2">
        <f>StartDists!G6</f>
        <v>10.63014581273465</v>
      </c>
      <c r="I10" s="2">
        <f>StartDists!H6</f>
        <v>2.23606797749979</v>
      </c>
      <c r="J10" s="2">
        <f>StartDists!I6</f>
        <v>3</v>
      </c>
      <c r="K10" s="2">
        <f>StartDists!J6</f>
        <v>2.8284271247461903</v>
      </c>
      <c r="L10" s="2">
        <f>StartDists!K6</f>
        <v>2.23606797749979</v>
      </c>
      <c r="M10" s="8">
        <f>AVERAGE(F7:F9,G10:L10)</f>
        <v>3.387925798924108</v>
      </c>
      <c r="N10" s="8"/>
      <c r="O10" s="2"/>
    </row>
    <row r="11" spans="1:15" ht="12.75">
      <c r="A11"/>
      <c r="B11" s="1" t="s">
        <v>16</v>
      </c>
      <c r="C11" s="15">
        <f>prox(IterCalc!$D$3,IterCalc!$E$3,IterCalc!$D7,IterCalc!$E7,Control!$C$2)</f>
        <v>5.018748404870446</v>
      </c>
      <c r="D11" s="15">
        <f>prox(IterCalc!$D$4,IterCalc!$E$4,IterCalc!$D7,IterCalc!$E7,Control!$C$2)</f>
        <v>0</v>
      </c>
      <c r="E11" s="15">
        <f>prox(IterCalc!$D$5,IterCalc!$E$5,IterCalc!$D7,IterCalc!$E7,Control!$C$2)</f>
        <v>3.569972349236475</v>
      </c>
      <c r="F11" s="15">
        <f>prox(IterCalc!$D$6,IterCalc!$E$6,IterCalc!$D7,IterCalc!$E7,Control!$C$2)</f>
        <v>3.192740079635925</v>
      </c>
      <c r="G11" s="13"/>
      <c r="H11" s="2">
        <f>StartDists!G7</f>
        <v>9.848857801796104</v>
      </c>
      <c r="I11" s="2">
        <f>StartDists!H7</f>
        <v>2.23606797749979</v>
      </c>
      <c r="J11" s="2">
        <f>StartDists!I7</f>
        <v>5</v>
      </c>
      <c r="K11" s="2">
        <f>StartDists!J7</f>
        <v>5.830951894845301</v>
      </c>
      <c r="L11" s="2">
        <f>StartDists!K7</f>
        <v>5</v>
      </c>
      <c r="M11" s="8">
        <f>AVERAGE(G7:G10,H11:L11)</f>
        <v>4.409300734419285</v>
      </c>
      <c r="N11" s="8"/>
      <c r="O11" s="2"/>
    </row>
    <row r="12" spans="1:15" ht="12.75">
      <c r="A12"/>
      <c r="B12" s="1" t="s">
        <v>17</v>
      </c>
      <c r="C12" s="15">
        <f>prox(IterCalc!$D$3,IterCalc!$E$3,IterCalc!$D8,IterCalc!$E8,Control!$C$2)</f>
        <v>12.75418882412823</v>
      </c>
      <c r="D12" s="15">
        <f>prox(IterCalc!$D$4,IterCalc!$E$4,IterCalc!$D8,IterCalc!$E8,Control!$C$2)</f>
        <v>9.80018644941312</v>
      </c>
      <c r="E12" s="15">
        <f>prox(IterCalc!$D$5,IterCalc!$E$5,IterCalc!$D8,IterCalc!$E8,Control!$C$2)</f>
        <v>9.915860318247622</v>
      </c>
      <c r="F12" s="15">
        <f>prox(IterCalc!$D$6,IterCalc!$E$6,IterCalc!$D8,IterCalc!$E8,Control!$C$2)</f>
        <v>10.647589636530755</v>
      </c>
      <c r="G12" s="15">
        <f>prox(IterCalc!$D$7,IterCalc!$E$7,IterCalc!$D8,IterCalc!$E8,Control!$C$2)</f>
        <v>9.80018644941312</v>
      </c>
      <c r="H12" s="13"/>
      <c r="I12" s="2">
        <f>StartDists!H8</f>
        <v>8.602325267042627</v>
      </c>
      <c r="J12" s="2">
        <f>StartDists!I8</f>
        <v>8.602325267042627</v>
      </c>
      <c r="K12" s="2">
        <f>StartDists!J8</f>
        <v>10.816653826391969</v>
      </c>
      <c r="L12" s="2">
        <f>StartDists!K8</f>
        <v>12.727922061357855</v>
      </c>
      <c r="M12" s="8">
        <f>AVERAGE(H7:H11,I12:L12)</f>
        <v>10.41161164845905</v>
      </c>
      <c r="N12" s="8"/>
      <c r="O12" s="2"/>
    </row>
    <row r="13" spans="1:15" ht="12.75">
      <c r="A13"/>
      <c r="B13" s="1" t="s">
        <v>18</v>
      </c>
      <c r="C13" s="15">
        <f>prox(IterCalc!$D$3,IterCalc!$E$3,IterCalc!$D9,IterCalc!$E9,Control!$C$2)</f>
        <v>4.487895580148998</v>
      </c>
      <c r="D13" s="15">
        <f>prox(IterCalc!$D$4,IterCalc!$E$4,IterCalc!$D9,IterCalc!$E9,Control!$C$2)</f>
        <v>2.221952307662524</v>
      </c>
      <c r="E13" s="15">
        <f>prox(IterCalc!$D$5,IterCalc!$E$5,IterCalc!$D9,IterCalc!$E9,Control!$C$2)</f>
        <v>1.981892578668429</v>
      </c>
      <c r="F13" s="15">
        <f>prox(IterCalc!$D$6,IterCalc!$E$6,IterCalc!$D9,IterCalc!$E9,Control!$C$2)</f>
        <v>2.2594396627800792</v>
      </c>
      <c r="G13" s="15">
        <f>prox(IterCalc!$D$7,IterCalc!$E$7,IterCalc!$D9,IterCalc!$E9,Control!$C$2)</f>
        <v>2.221952307662524</v>
      </c>
      <c r="H13" s="15">
        <f>prox(IterCalc!$D$8,IterCalc!$E$8,IterCalc!$D9,IterCalc!$E9,Control!$C$2)</f>
        <v>8.594943247200398</v>
      </c>
      <c r="I13" s="13"/>
      <c r="J13" s="2">
        <f>StartDists!I9</f>
        <v>2.8284271247461903</v>
      </c>
      <c r="K13" s="2">
        <f>StartDists!J9</f>
        <v>4.123105625617661</v>
      </c>
      <c r="L13" s="2">
        <f>StartDists!K9</f>
        <v>4.47213595499958</v>
      </c>
      <c r="M13" s="8">
        <f>AVERAGE(I7:I12,J13:L13)</f>
        <v>3.6895926511005563</v>
      </c>
      <c r="N13" s="8"/>
      <c r="O13" s="2"/>
    </row>
    <row r="14" spans="1:15" ht="12.75">
      <c r="A14"/>
      <c r="B14" s="1" t="s">
        <v>19</v>
      </c>
      <c r="C14" s="15">
        <f>prox(IterCalc!$D$3,IterCalc!$E$3,IterCalc!$D10,IterCalc!$E10,Control!$C$2)</f>
        <v>4.486077371865002</v>
      </c>
      <c r="D14" s="15">
        <f>prox(IterCalc!$D$4,IterCalc!$E$4,IterCalc!$D10,IterCalc!$E10,Control!$C$2)</f>
        <v>4.979844348866932</v>
      </c>
      <c r="E14" s="15">
        <f>prox(IterCalc!$D$5,IterCalc!$E$5,IterCalc!$D10,IterCalc!$E10,Control!$C$2)</f>
        <v>2.022382087742935</v>
      </c>
      <c r="F14" s="15">
        <f>prox(IterCalc!$D$6,IterCalc!$E$6,IterCalc!$D10,IterCalc!$E10,Control!$C$2)</f>
        <v>2.9879459472228813</v>
      </c>
      <c r="G14" s="15">
        <f>prox(IterCalc!$D$7,IterCalc!$E$7,IterCalc!$D10,IterCalc!$E10,Control!$C$2)</f>
        <v>4.979844348866932</v>
      </c>
      <c r="H14" s="15">
        <f>prox(IterCalc!$D$8,IterCalc!$E$8,IterCalc!$D10,IterCalc!$E10,Control!$C$2)</f>
        <v>8.626452284875324</v>
      </c>
      <c r="I14" s="15">
        <f>prox(IterCalc!$D$9,IterCalc!$E$9,IterCalc!$D10,IterCalc!$E10,Control!$C$2)</f>
        <v>2.819289234654254</v>
      </c>
      <c r="J14" s="13"/>
      <c r="K14" s="2">
        <f>StartDists!J10</f>
        <v>2.23606797749979</v>
      </c>
      <c r="L14" s="2">
        <f>StartDists!K10</f>
        <v>4.47213595499958</v>
      </c>
      <c r="M14" s="8">
        <f>AVERAGE(J7:J13,K14:L14)</f>
        <v>4.179010253254196</v>
      </c>
      <c r="N14" s="8"/>
      <c r="O14" s="2"/>
    </row>
    <row r="15" spans="1:15" ht="12.75">
      <c r="A15"/>
      <c r="B15" s="1" t="s">
        <v>20</v>
      </c>
      <c r="C15" s="15">
        <f>prox(IterCalc!$D$3,IterCalc!$E$3,IterCalc!$D11,IterCalc!$E11,Control!$C$2)</f>
        <v>3.009767769813355</v>
      </c>
      <c r="D15" s="15">
        <f>prox(IterCalc!$D$4,IterCalc!$E$4,IterCalc!$D11,IterCalc!$E11,Control!$C$2)</f>
        <v>5.776622077837884</v>
      </c>
      <c r="E15" s="15">
        <f>prox(IterCalc!$D$5,IterCalc!$E$5,IterCalc!$D11,IterCalc!$E11,Control!$C$2)</f>
        <v>2.213082949029962</v>
      </c>
      <c r="F15" s="15">
        <f>prox(IterCalc!$D$6,IterCalc!$E$6,IterCalc!$D11,IterCalc!$E11,Control!$C$2)</f>
        <v>2.7612631566116344</v>
      </c>
      <c r="G15" s="15">
        <f>prox(IterCalc!$D$7,IterCalc!$E$7,IterCalc!$D11,IterCalc!$E11,Control!$C$2)</f>
        <v>5.776622077837884</v>
      </c>
      <c r="H15" s="15">
        <f>prox(IterCalc!$D$8,IterCalc!$E$8,IterCalc!$D11,IterCalc!$E11,Control!$C$2)</f>
        <v>10.800408112659513</v>
      </c>
      <c r="I15" s="15">
        <f>prox(IterCalc!$D$9,IterCalc!$E$9,IterCalc!$D11,IterCalc!$E11,Control!$C$2)</f>
        <v>4.067114237131319</v>
      </c>
      <c r="J15" s="15">
        <f>prox(IterCalc!$D$10,IterCalc!$E$10,IterCalc!$D11,IterCalc!$E11,Control!$C$2)</f>
        <v>2.190315399498015</v>
      </c>
      <c r="K15" s="13"/>
      <c r="L15" s="2">
        <f>StartDists!K11</f>
        <v>3</v>
      </c>
      <c r="M15" s="8">
        <f>AVERAGE(K7:K14,L15)</f>
        <v>4.43358070238289</v>
      </c>
      <c r="N15" s="8"/>
      <c r="O15" s="2"/>
    </row>
    <row r="16" spans="1:13" ht="12.75">
      <c r="A16"/>
      <c r="B16" s="1" t="s">
        <v>21</v>
      </c>
      <c r="C16" s="15">
        <f>prox(IterCalc!$D$3,IterCalc!$E$3,IterCalc!$D12,IterCalc!$E12,Control!$C$2)</f>
        <v>0.028813765752559114</v>
      </c>
      <c r="D16" s="15">
        <f>prox(IterCalc!$D$4,IterCalc!$E$4,IterCalc!$D12,IterCalc!$E12,Control!$C$2)</f>
        <v>5.0340374202004385</v>
      </c>
      <c r="E16" s="15">
        <f>prox(IterCalc!$D$5,IterCalc!$E$5,IterCalc!$D12,IterCalc!$E12,Control!$C$2)</f>
        <v>2.8324610948349034</v>
      </c>
      <c r="F16" s="15">
        <f>prox(IterCalc!$D$6,IterCalc!$E$6,IterCalc!$D12,IterCalc!$E12,Control!$C$2)</f>
        <v>2.2313975323692516</v>
      </c>
      <c r="G16" s="15">
        <f>prox(IterCalc!$D$7,IterCalc!$E$7,IterCalc!$D12,IterCalc!$E12,Control!$C$2)</f>
        <v>5.0340374202004385</v>
      </c>
      <c r="H16" s="15">
        <f>prox(IterCalc!$D$8,IterCalc!$E$8,IterCalc!$D12,IterCalc!$E12,Control!$C$2)</f>
        <v>12.748096390529865</v>
      </c>
      <c r="I16" s="15">
        <f>prox(IterCalc!$D$9,IterCalc!$E$9,IterCalc!$D12,IterCalc!$E12,Control!$C$2)</f>
        <v>4.490813832595747</v>
      </c>
      <c r="J16" s="15">
        <f>prox(IterCalc!$D$10,IterCalc!$E$10,IterCalc!$D12,IterCalc!$E12,Control!$C$2)</f>
        <v>4.471309444852004</v>
      </c>
      <c r="K16" s="15">
        <f>prox(IterCalc!$D$11,IterCalc!$E$11,IterCalc!$D12,IterCalc!$E12,Control!$C$2)</f>
        <v>2.9858027713341664</v>
      </c>
      <c r="L16" s="13"/>
      <c r="M16" s="8">
        <f>AVERAGE(L7:L15)</f>
        <v>4.415187674844777</v>
      </c>
    </row>
    <row r="17" spans="2:13" ht="12.75">
      <c r="B17" s="8" t="s">
        <v>55</v>
      </c>
      <c r="C17" s="8">
        <f>AVERAGE(C8:C16)</f>
        <v>4.430139404055804</v>
      </c>
      <c r="D17" s="8">
        <f>AVERAGE(D7,D9:D16)</f>
        <v>4.397261670317033</v>
      </c>
      <c r="E17" s="8">
        <f>AVERAGE(E7:E8,E10:E16)</f>
        <v>3.3262416643921124</v>
      </c>
      <c r="F17" s="8">
        <f>AVERAGE(F7:F9,F11:F16)</f>
        <v>3.3865246280909655</v>
      </c>
      <c r="G17" s="8">
        <f>AVERAGE(G7:G10,G12:G16)</f>
        <v>4.397830171068141</v>
      </c>
      <c r="H17" s="8">
        <f>AVERAGE(H7:H11,H13:H16)</f>
        <v>10.413908716617941</v>
      </c>
      <c r="I17" s="8">
        <f>AVERAGE(I7:I12,I14:I16)</f>
        <v>3.684431384324766</v>
      </c>
      <c r="J17" s="8">
        <f>AVERAGE(J7:J13,J15:J16)</f>
        <v>4.1738347990153795</v>
      </c>
      <c r="K17" s="8">
        <f>AVERAGE(K7:K14,K16)</f>
        <v>4.43200323253113</v>
      </c>
      <c r="L17" s="8">
        <f>AVERAGE(L7:L15)</f>
        <v>4.415187674844777</v>
      </c>
      <c r="M17" s="8">
        <f>AVERAGE(M7:M15)</f>
        <v>4.741026067836657</v>
      </c>
    </row>
    <row r="18" spans="2:12" ht="12.7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2:12" ht="12.7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1" spans="13:14" ht="12.75">
      <c r="M21" s="1" t="s">
        <v>7</v>
      </c>
      <c r="N21" s="1" t="s">
        <v>8</v>
      </c>
    </row>
    <row r="22" spans="4:14" ht="12.75">
      <c r="D22" s="2">
        <f>D7</f>
        <v>5</v>
      </c>
      <c r="E22" s="2">
        <f aca="true" t="shared" si="0" ref="E22:L22">E7</f>
        <v>2.8284271247461903</v>
      </c>
      <c r="F22" s="2">
        <f t="shared" si="0"/>
        <v>2.23606797749979</v>
      </c>
      <c r="G22" s="2">
        <f t="shared" si="0"/>
        <v>5</v>
      </c>
      <c r="H22" s="2">
        <f t="shared" si="0"/>
        <v>12.727922061357855</v>
      </c>
      <c r="I22" s="2">
        <f t="shared" si="0"/>
        <v>4.47213595499958</v>
      </c>
      <c r="J22" s="2">
        <f t="shared" si="0"/>
        <v>4.47213595499958</v>
      </c>
      <c r="K22" s="2">
        <f t="shared" si="0"/>
        <v>3</v>
      </c>
      <c r="L22" s="2">
        <f t="shared" si="0"/>
        <v>0</v>
      </c>
      <c r="M22" s="8">
        <f>MIN(D22:L22)</f>
        <v>0</v>
      </c>
      <c r="N22" s="8">
        <f>MAX(D22:L22)</f>
        <v>12.727922061357855</v>
      </c>
    </row>
    <row r="23" spans="4:14" ht="12.75">
      <c r="D23" s="2">
        <f>C8</f>
        <v>5.018748404870446</v>
      </c>
      <c r="E23" s="2">
        <f>C9</f>
        <v>2.838349334129268</v>
      </c>
      <c r="F23" s="2">
        <f>C10</f>
        <v>2.228665180923937</v>
      </c>
      <c r="G23" s="2">
        <f>C11</f>
        <v>5.018748404870446</v>
      </c>
      <c r="H23" s="2">
        <f>C12</f>
        <v>12.75418882412823</v>
      </c>
      <c r="I23" s="2">
        <f>C13</f>
        <v>4.487895580148998</v>
      </c>
      <c r="J23" s="2">
        <f>C14</f>
        <v>4.486077371865002</v>
      </c>
      <c r="K23" s="2">
        <f>C15</f>
        <v>3.009767769813355</v>
      </c>
      <c r="L23" s="2">
        <f>C16</f>
        <v>0.028813765752559114</v>
      </c>
      <c r="M23" s="8">
        <f aca="true" t="shared" si="1" ref="M23:M39">MIN(D23:L23)</f>
        <v>0.028813765752559114</v>
      </c>
      <c r="N23" s="8">
        <f aca="true" t="shared" si="2" ref="N23:N39">MAX(D23:L23)</f>
        <v>12.75418882412823</v>
      </c>
    </row>
    <row r="24" spans="5:14" ht="12.75">
      <c r="E24" s="2">
        <f>E8</f>
        <v>3.605551275463989</v>
      </c>
      <c r="F24" s="2">
        <f aca="true" t="shared" si="3" ref="F24:L24">F8</f>
        <v>3.1622776601683795</v>
      </c>
      <c r="G24" s="2">
        <f t="shared" si="3"/>
        <v>0</v>
      </c>
      <c r="H24" s="2">
        <f t="shared" si="3"/>
        <v>9.848857801796104</v>
      </c>
      <c r="I24" s="2">
        <f t="shared" si="3"/>
        <v>2.23606797749979</v>
      </c>
      <c r="J24" s="2">
        <f t="shared" si="3"/>
        <v>5</v>
      </c>
      <c r="K24" s="2">
        <f t="shared" si="3"/>
        <v>5.830951894845301</v>
      </c>
      <c r="L24" s="2">
        <f t="shared" si="3"/>
        <v>5</v>
      </c>
      <c r="M24" s="8">
        <f t="shared" si="1"/>
        <v>0</v>
      </c>
      <c r="N24" s="8">
        <f t="shared" si="2"/>
        <v>9.848857801796104</v>
      </c>
    </row>
    <row r="25" spans="5:14" ht="12.75">
      <c r="E25" s="2">
        <f>D9</f>
        <v>3.569972349236475</v>
      </c>
      <c r="F25" s="2">
        <f>D10</f>
        <v>3.192740079635925</v>
      </c>
      <c r="G25" s="2">
        <f>D11</f>
        <v>0</v>
      </c>
      <c r="H25" s="2">
        <f>D12</f>
        <v>9.80018644941312</v>
      </c>
      <c r="I25" s="2">
        <f>D13</f>
        <v>2.221952307662524</v>
      </c>
      <c r="J25" s="2">
        <f>D14</f>
        <v>4.979844348866932</v>
      </c>
      <c r="K25" s="2">
        <f>D15</f>
        <v>5.776622077837884</v>
      </c>
      <c r="L25" s="2">
        <f>D16</f>
        <v>5.0340374202004385</v>
      </c>
      <c r="M25" s="8">
        <f t="shared" si="1"/>
        <v>0</v>
      </c>
      <c r="N25" s="8">
        <f t="shared" si="2"/>
        <v>9.80018644941312</v>
      </c>
    </row>
    <row r="26" spans="6:14" ht="12.75">
      <c r="F26" s="2">
        <f>F9</f>
        <v>1</v>
      </c>
      <c r="G26" s="2">
        <f aca="true" t="shared" si="4" ref="G26:L26">G9</f>
        <v>3.605551275463989</v>
      </c>
      <c r="H26" s="2">
        <f t="shared" si="4"/>
        <v>9.899494936611665</v>
      </c>
      <c r="I26" s="2">
        <f t="shared" si="4"/>
        <v>2</v>
      </c>
      <c r="J26" s="2">
        <f t="shared" si="4"/>
        <v>2</v>
      </c>
      <c r="K26" s="2">
        <f t="shared" si="4"/>
        <v>2.23606797749979</v>
      </c>
      <c r="L26" s="2">
        <f t="shared" si="4"/>
        <v>2.8284271247461903</v>
      </c>
      <c r="M26" s="8">
        <f t="shared" si="1"/>
        <v>1</v>
      </c>
      <c r="N26" s="8">
        <f t="shared" si="2"/>
        <v>9.899494936611665</v>
      </c>
    </row>
    <row r="27" spans="6:14" ht="12.75">
      <c r="F27" s="2">
        <f>E10</f>
        <v>0.9665452015585089</v>
      </c>
      <c r="G27" s="2">
        <f>E11</f>
        <v>3.569972349236475</v>
      </c>
      <c r="H27" s="2">
        <f>E12</f>
        <v>9.915860318247622</v>
      </c>
      <c r="I27" s="2">
        <f>E13</f>
        <v>1.981892578668429</v>
      </c>
      <c r="J27" s="2">
        <f>E14</f>
        <v>2.022382087742935</v>
      </c>
      <c r="K27" s="2">
        <f>E15</f>
        <v>2.213082949029962</v>
      </c>
      <c r="L27" s="2">
        <f>E16</f>
        <v>2.8324610948349034</v>
      </c>
      <c r="M27" s="8">
        <f t="shared" si="1"/>
        <v>0.9665452015585089</v>
      </c>
      <c r="N27" s="8">
        <f t="shared" si="2"/>
        <v>9.915860318247622</v>
      </c>
    </row>
    <row r="28" spans="7:14" ht="12.75">
      <c r="G28" s="2">
        <f aca="true" t="shared" si="5" ref="G28:L28">G10</f>
        <v>3.1622776601683795</v>
      </c>
      <c r="H28" s="2">
        <f t="shared" si="5"/>
        <v>10.63014581273465</v>
      </c>
      <c r="I28" s="2">
        <f t="shared" si="5"/>
        <v>2.23606797749979</v>
      </c>
      <c r="J28" s="2">
        <f t="shared" si="5"/>
        <v>3</v>
      </c>
      <c r="K28" s="2">
        <f t="shared" si="5"/>
        <v>2.8284271247461903</v>
      </c>
      <c r="L28" s="2">
        <f t="shared" si="5"/>
        <v>2.23606797749979</v>
      </c>
      <c r="M28" s="8">
        <f t="shared" si="1"/>
        <v>2.23606797749979</v>
      </c>
      <c r="N28" s="8">
        <f t="shared" si="2"/>
        <v>10.63014581273465</v>
      </c>
    </row>
    <row r="29" spans="7:14" ht="12.75">
      <c r="G29" s="2">
        <f>F11</f>
        <v>3.192740079635925</v>
      </c>
      <c r="H29" s="2">
        <f>F12</f>
        <v>10.647589636530755</v>
      </c>
      <c r="I29" s="2">
        <f>F13</f>
        <v>2.2594396627800792</v>
      </c>
      <c r="J29" s="2">
        <f>F14</f>
        <v>2.9879459472228813</v>
      </c>
      <c r="K29" s="2">
        <f>F15</f>
        <v>2.7612631566116344</v>
      </c>
      <c r="L29" s="2">
        <f>F16</f>
        <v>2.2313975323692516</v>
      </c>
      <c r="M29" s="8">
        <f t="shared" si="1"/>
        <v>2.2313975323692516</v>
      </c>
      <c r="N29" s="8">
        <f t="shared" si="2"/>
        <v>10.647589636530755</v>
      </c>
    </row>
    <row r="30" spans="8:14" ht="12.75">
      <c r="H30" s="2">
        <f>H11</f>
        <v>9.848857801796104</v>
      </c>
      <c r="I30" s="2">
        <f>I11</f>
        <v>2.23606797749979</v>
      </c>
      <c r="J30" s="2">
        <f>J11</f>
        <v>5</v>
      </c>
      <c r="K30" s="2">
        <f>K11</f>
        <v>5.830951894845301</v>
      </c>
      <c r="L30" s="2">
        <f>L11</f>
        <v>5</v>
      </c>
      <c r="M30" s="8">
        <f t="shared" si="1"/>
        <v>2.23606797749979</v>
      </c>
      <c r="N30" s="8">
        <f t="shared" si="2"/>
        <v>9.848857801796104</v>
      </c>
    </row>
    <row r="31" spans="8:14" ht="12.75">
      <c r="H31" s="2">
        <f>G12</f>
        <v>9.80018644941312</v>
      </c>
      <c r="I31" s="2">
        <f>G13</f>
        <v>2.221952307662524</v>
      </c>
      <c r="J31" s="2">
        <f>G14</f>
        <v>4.979844348866932</v>
      </c>
      <c r="K31" s="2">
        <f>G15</f>
        <v>5.776622077837884</v>
      </c>
      <c r="L31" s="2">
        <f>G16</f>
        <v>5.0340374202004385</v>
      </c>
      <c r="M31" s="8">
        <f t="shared" si="1"/>
        <v>2.221952307662524</v>
      </c>
      <c r="N31" s="8">
        <f t="shared" si="2"/>
        <v>9.80018644941312</v>
      </c>
    </row>
    <row r="32" spans="9:14" ht="12.75">
      <c r="I32" s="2">
        <f>I12</f>
        <v>8.602325267042627</v>
      </c>
      <c r="J32" s="2">
        <f>J12</f>
        <v>8.602325267042627</v>
      </c>
      <c r="K32" s="2">
        <f>K12</f>
        <v>10.816653826391969</v>
      </c>
      <c r="L32" s="2">
        <f>L12</f>
        <v>12.727922061357855</v>
      </c>
      <c r="M32" s="8">
        <f t="shared" si="1"/>
        <v>8.602325267042627</v>
      </c>
      <c r="N32" s="8">
        <f t="shared" si="2"/>
        <v>12.727922061357855</v>
      </c>
    </row>
    <row r="33" spans="9:14" ht="12.75">
      <c r="I33" s="2">
        <f>H13</f>
        <v>8.594943247200398</v>
      </c>
      <c r="J33" s="2">
        <f>H14</f>
        <v>8.626452284875324</v>
      </c>
      <c r="K33" s="2">
        <f>H15</f>
        <v>10.800408112659513</v>
      </c>
      <c r="L33" s="2">
        <f>H16</f>
        <v>12.748096390529865</v>
      </c>
      <c r="M33" s="8">
        <f t="shared" si="1"/>
        <v>8.594943247200398</v>
      </c>
      <c r="N33" s="8">
        <f t="shared" si="2"/>
        <v>12.748096390529865</v>
      </c>
    </row>
    <row r="34" spans="10:14" ht="12.75">
      <c r="J34" s="2">
        <f>J13</f>
        <v>2.8284271247461903</v>
      </c>
      <c r="K34" s="2">
        <f>K13</f>
        <v>4.123105625617661</v>
      </c>
      <c r="L34" s="2">
        <f>L13</f>
        <v>4.47213595499958</v>
      </c>
      <c r="M34" s="8">
        <f t="shared" si="1"/>
        <v>2.8284271247461903</v>
      </c>
      <c r="N34" s="8">
        <f t="shared" si="2"/>
        <v>4.47213595499958</v>
      </c>
    </row>
    <row r="35" spans="10:14" ht="12.75">
      <c r="J35" s="2">
        <f>I14</f>
        <v>2.819289234654254</v>
      </c>
      <c r="K35" s="2">
        <f>I15</f>
        <v>4.067114237131319</v>
      </c>
      <c r="L35" s="2">
        <f>I16</f>
        <v>4.490813832595747</v>
      </c>
      <c r="M35" s="8">
        <f t="shared" si="1"/>
        <v>2.819289234654254</v>
      </c>
      <c r="N35" s="8">
        <f t="shared" si="2"/>
        <v>4.490813832595747</v>
      </c>
    </row>
    <row r="36" spans="11:14" ht="12.75">
      <c r="K36" s="2">
        <f>K14</f>
        <v>2.23606797749979</v>
      </c>
      <c r="L36" s="2">
        <f>L14</f>
        <v>4.47213595499958</v>
      </c>
      <c r="M36" s="8">
        <f t="shared" si="1"/>
        <v>2.23606797749979</v>
      </c>
      <c r="N36" s="8">
        <f t="shared" si="2"/>
        <v>4.47213595499958</v>
      </c>
    </row>
    <row r="37" spans="11:14" ht="12.75">
      <c r="K37" s="2">
        <f>J15</f>
        <v>2.190315399498015</v>
      </c>
      <c r="L37" s="2">
        <f>J16</f>
        <v>4.471309444852004</v>
      </c>
      <c r="M37" s="8">
        <f t="shared" si="1"/>
        <v>2.190315399498015</v>
      </c>
      <c r="N37" s="8">
        <f t="shared" si="2"/>
        <v>4.471309444852004</v>
      </c>
    </row>
    <row r="38" spans="12:14" ht="12.75">
      <c r="L38" s="2">
        <f>L15</f>
        <v>3</v>
      </c>
      <c r="M38" s="8">
        <f t="shared" si="1"/>
        <v>3</v>
      </c>
      <c r="N38" s="8">
        <f t="shared" si="2"/>
        <v>3</v>
      </c>
    </row>
    <row r="39" spans="12:14" ht="12.75">
      <c r="L39" s="2">
        <f>K16</f>
        <v>2.9858027713341664</v>
      </c>
      <c r="M39" s="8">
        <f t="shared" si="1"/>
        <v>2.9858027713341664</v>
      </c>
      <c r="N39" s="8">
        <f t="shared" si="2"/>
        <v>2.9858027713341664</v>
      </c>
    </row>
    <row r="40" spans="12:14" ht="12.75">
      <c r="L40" t="s">
        <v>25</v>
      </c>
      <c r="M40" s="8">
        <f>MIN(M22,M24,M26,M28,M30,M32,M34,M36,M38)</f>
        <v>0</v>
      </c>
      <c r="N40" s="8">
        <f>MAX(N22,N24,N26,N28,N30,N32,N34,N36,N38)</f>
        <v>12.727922061357855</v>
      </c>
    </row>
    <row r="41" spans="12:14" ht="12.75">
      <c r="L41" t="s">
        <v>9</v>
      </c>
      <c r="M41" s="8">
        <f>MIN(M23,M25,M27,M29,M31,M33,M35,M37,M39)</f>
        <v>0</v>
      </c>
      <c r="N41" s="8">
        <f>MAX(N23,N25,N27,N29,N31,N33,N35,N37,N39)</f>
        <v>12.75418882412823</v>
      </c>
    </row>
    <row r="42" spans="13:14" ht="12.75">
      <c r="M42" s="8">
        <f>MIN(M40:M41)</f>
        <v>0</v>
      </c>
      <c r="N42" s="8">
        <f>MAX(N40:N41)</f>
        <v>12.75418882412823</v>
      </c>
    </row>
  </sheetData>
  <sheetProtection/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Equation.3" shapeId="73921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17"/>
  <sheetViews>
    <sheetView zoomScalePageLayoutView="0" workbookViewId="0" topLeftCell="A1">
      <selection activeCell="C8" sqref="C8"/>
    </sheetView>
  </sheetViews>
  <sheetFormatPr defaultColWidth="6.28125" defaultRowHeight="12.75"/>
  <cols>
    <col min="1" max="1" width="7.57421875" style="0" bestFit="1" customWidth="1"/>
    <col min="2" max="2" width="9.140625" style="2" bestFit="1" customWidth="1"/>
    <col min="3" max="8" width="10.140625" style="2" bestFit="1" customWidth="1"/>
    <col min="9" max="9" width="10.140625" style="2" customWidth="1"/>
    <col min="10" max="11" width="10.140625" style="2" bestFit="1" customWidth="1"/>
  </cols>
  <sheetData>
    <row r="1" ht="12.75">
      <c r="A1" s="11" t="s">
        <v>26</v>
      </c>
    </row>
    <row r="2" ht="12.75">
      <c r="A2" s="1"/>
    </row>
    <row r="3" spans="1:2" ht="12.75">
      <c r="A3" s="6" t="s">
        <v>27</v>
      </c>
      <c r="B3" s="17">
        <f>SUM(C8:K8)+SUM(D9:K9)+SUM(E10:K10)+SUM(F11:K11)+SUM(G12:K12)+SUM(H13:K13)+SUM(I14:K14)+SUM(J15:K15)+SUM(K16)</f>
        <v>0.03693114631943877</v>
      </c>
    </row>
    <row r="4" spans="1:2" ht="12.75">
      <c r="A4" s="6" t="s">
        <v>28</v>
      </c>
      <c r="B4" s="2">
        <f>SUM(B9)+SUM(B10:C10)+SUM(B11:D11)+SUM(B12:E12)+SUM(B13:F13)+SUM(B14:G14)+SUM(B15:H15)+SUM(B16:I16)+SUM(B17:J17)</f>
        <v>1456.269925083565</v>
      </c>
    </row>
    <row r="5" spans="1:2" ht="12.75">
      <c r="A5" s="6" t="s">
        <v>30</v>
      </c>
      <c r="B5" s="8">
        <f>IF(ISERROR(SQRT(B3^2/B4)),1*10^308,SQRT(B3^2/B4))</f>
        <v>0.0009677693149323175</v>
      </c>
    </row>
    <row r="6" ht="12.75">
      <c r="A6" s="1"/>
    </row>
    <row r="7" spans="2:11" ht="12.75">
      <c r="B7" s="18" t="str">
        <f>Dist!C6</f>
        <v>R1</v>
      </c>
      <c r="C7" s="18" t="str">
        <f>Dist!D6</f>
        <v>R2</v>
      </c>
      <c r="D7" s="18" t="str">
        <f>Dist!E6</f>
        <v>R3</v>
      </c>
      <c r="E7" s="18" t="str">
        <f>Dist!F6</f>
        <v>R4</v>
      </c>
      <c r="F7" s="18" t="str">
        <f>Dist!G6</f>
        <v>R5</v>
      </c>
      <c r="G7" s="18" t="str">
        <f>Dist!H6</f>
        <v>R6</v>
      </c>
      <c r="H7" s="18" t="str">
        <f>Dist!I6</f>
        <v>R7</v>
      </c>
      <c r="I7" s="18" t="str">
        <f>Dist!J6</f>
        <v>R8</v>
      </c>
      <c r="J7" s="18" t="str">
        <f>Dist!K6</f>
        <v>R9</v>
      </c>
      <c r="K7" s="18" t="str">
        <f>Dist!L6</f>
        <v>R10</v>
      </c>
    </row>
    <row r="8" spans="1:11" ht="12.75">
      <c r="A8" s="1" t="str">
        <f>Dist!B7</f>
        <v>R1</v>
      </c>
      <c r="B8" s="9"/>
      <c r="C8" s="10">
        <f>(Dist!D7-Dist!C8)^2</f>
        <v>0.000351502685186165</v>
      </c>
      <c r="D8" s="10">
        <f>(Dist!E7-Dist!C9)^2</f>
        <v>9.845023904163177E-05</v>
      </c>
      <c r="E8" s="10">
        <f>(Dist!F7-Dist!C10)^2</f>
        <v>5.4801397143457104E-05</v>
      </c>
      <c r="F8" s="10">
        <f>(Dist!G7-Dist!C11)^2</f>
        <v>0.000351502685186165</v>
      </c>
      <c r="G8" s="10">
        <f>(Dist!H7-Dist!C12)^2</f>
        <v>0.000689942826435134</v>
      </c>
      <c r="H8" s="10">
        <f>(Dist!I7-Dist!C13)^2</f>
        <v>0.0002483657848501851</v>
      </c>
      <c r="I8" s="10">
        <f>(Dist!J7-Dist!C14)^2</f>
        <v>0.00019436310421547752</v>
      </c>
      <c r="J8" s="10">
        <f>(Dist!K7-Dist!C15)^2</f>
        <v>9.540932712668762E-05</v>
      </c>
      <c r="K8" s="10">
        <f>(Dist!L7-Dist!C16)^2</f>
        <v>0.0008302330968433484</v>
      </c>
    </row>
    <row r="9" spans="1:11" ht="12.75">
      <c r="A9" s="1" t="str">
        <f>Dist!B8</f>
        <v>R2</v>
      </c>
      <c r="B9" s="10">
        <f>(Dist!C8)^2</f>
        <v>25.187835551389647</v>
      </c>
      <c r="C9" s="9"/>
      <c r="D9" s="10">
        <f>(Dist!E8-Dist!D9)^2</f>
        <v>0.001265859991502877</v>
      </c>
      <c r="E9" s="10">
        <f>(Dist!F8-Dist!D10)^2</f>
        <v>0.0009279589998166997</v>
      </c>
      <c r="F9" s="10">
        <f>(Dist!G8-Dist!D11)^2</f>
        <v>0</v>
      </c>
      <c r="G9" s="10">
        <f>(Dist!H8-Dist!D12)^2</f>
        <v>0.002368900542788584</v>
      </c>
      <c r="H9" s="10">
        <f>(Dist!I8-Dist!D13)^2</f>
        <v>0.00019925213495470046</v>
      </c>
      <c r="I9" s="10">
        <f>(Dist!J8-Dist!D14)^2</f>
        <v>0.00040625027259795645</v>
      </c>
      <c r="J9" s="10">
        <f>(Dist!K8-Dist!D15)^2</f>
        <v>0.002951729016059359</v>
      </c>
      <c r="K9" s="10">
        <f>(Dist!L8-Dist!D16)^2</f>
        <v>0.0011585459739012216</v>
      </c>
    </row>
    <row r="10" spans="1:11" ht="12.75">
      <c r="A10" s="1" t="str">
        <f>Dist!B9</f>
        <v>R3</v>
      </c>
      <c r="B10" s="10">
        <f>(Dist!C9)^2</f>
        <v>8.056226942552058</v>
      </c>
      <c r="C10" s="10">
        <f>(Dist!D9)^2</f>
        <v>12.744702574312997</v>
      </c>
      <c r="D10" s="9"/>
      <c r="E10" s="10">
        <f>(Dist!F9-Dist!E10)^2</f>
        <v>0.0011192235387607974</v>
      </c>
      <c r="F10" s="10">
        <f>(Dist!G9-Dist!E11)^2</f>
        <v>0.001265859991502877</v>
      </c>
      <c r="G10" s="10">
        <f>(Dist!H9-Dist!E12)^2</f>
        <v>0.0002678257160905193</v>
      </c>
      <c r="H10" s="10">
        <f>(Dist!I9-Dist!E13)^2</f>
        <v>0.0003278787072790347</v>
      </c>
      <c r="I10" s="10">
        <f>(Dist!J9-Dist!E14)^2</f>
        <v>0.000500957851732443</v>
      </c>
      <c r="J10" s="10">
        <f>(Dist!K9-Dist!E15)^2</f>
        <v>0.0005283115337587871</v>
      </c>
      <c r="K10" s="10">
        <f>(Dist!L9-Dist!E16)^2</f>
        <v>1.6272914676631897E-05</v>
      </c>
    </row>
    <row r="11" spans="1:11" ht="12.75">
      <c r="A11" s="1" t="str">
        <f>Dist!B10</f>
        <v>R4</v>
      </c>
      <c r="B11" s="10">
        <f>(Dist!C10)^2</f>
        <v>4.966948488662725</v>
      </c>
      <c r="C11" s="10">
        <f>(Dist!D10)^2</f>
        <v>10.193589216113613</v>
      </c>
      <c r="D11" s="10">
        <f>(Dist!E10)^2</f>
        <v>0.9342096266557786</v>
      </c>
      <c r="E11" s="9"/>
      <c r="F11" s="10">
        <f>(Dist!G10-Dist!F11)^2</f>
        <v>0.0009279589998166997</v>
      </c>
      <c r="G11" s="10">
        <f>(Dist!H10-Dist!F12)^2</f>
        <v>0.00030428698862956625</v>
      </c>
      <c r="H11" s="10">
        <f>(Dist!I10-Dist!F13)^2</f>
        <v>0.0005462356728408977</v>
      </c>
      <c r="I11" s="10">
        <f>(Dist!J10-Dist!F14)^2</f>
        <v>0.00014530018835356268</v>
      </c>
      <c r="J11" s="10">
        <f>(Dist!K10-Dist!F15)^2</f>
        <v>0.004510998615579646</v>
      </c>
      <c r="K11" s="10">
        <f>(Dist!L10-Dist!F16)^2</f>
        <v>2.18130577173676E-05</v>
      </c>
    </row>
    <row r="12" spans="1:11" ht="12.75">
      <c r="A12" s="1" t="str">
        <f>Dist!B11</f>
        <v>R5</v>
      </c>
      <c r="B12" s="10">
        <f>(Dist!C11)^2</f>
        <v>25.187835551389647</v>
      </c>
      <c r="C12" s="10">
        <f>(Dist!D11)^2</f>
        <v>0</v>
      </c>
      <c r="D12" s="10">
        <f>(Dist!E11)^2</f>
        <v>12.744702574312997</v>
      </c>
      <c r="E12" s="10">
        <f>(Dist!F11)^2</f>
        <v>10.193589216113613</v>
      </c>
      <c r="F12" s="9"/>
      <c r="G12" s="10">
        <f>(Dist!H11-Dist!G12)^2</f>
        <v>0.002368900542788584</v>
      </c>
      <c r="H12" s="10">
        <f>(Dist!I11-Dist!G13)^2</f>
        <v>0.00019925213495470046</v>
      </c>
      <c r="I12" s="10">
        <f>(Dist!J11-Dist!G14)^2</f>
        <v>0.00040625027259795645</v>
      </c>
      <c r="J12" s="10">
        <f>(Dist!K11-Dist!G15)^2</f>
        <v>0.002951729016059359</v>
      </c>
      <c r="K12" s="10">
        <f>(Dist!L11-Dist!G16)^2</f>
        <v>0.0011585459739012216</v>
      </c>
    </row>
    <row r="13" spans="1:11" ht="12.75">
      <c r="A13" s="1" t="str">
        <f>Dist!B12</f>
        <v>R6</v>
      </c>
      <c r="B13" s="10">
        <f>(Dist!C12)^2</f>
        <v>162.66933256151742</v>
      </c>
      <c r="C13" s="10">
        <f>(Dist!D12)^2</f>
        <v>96.04365444326054</v>
      </c>
      <c r="D13" s="10">
        <f>(Dist!E12)^2</f>
        <v>98.32428585099784</v>
      </c>
      <c r="E13" s="10">
        <f>(Dist!F12)^2</f>
        <v>113.37116506795714</v>
      </c>
      <c r="F13" s="10">
        <f>(Dist!G12)^2</f>
        <v>96.04365444326054</v>
      </c>
      <c r="G13" s="9"/>
      <c r="H13" s="10">
        <f>(Dist!I12-Dist!H13)^2</f>
        <v>5.4494216951062235E-05</v>
      </c>
      <c r="I13" s="10">
        <f>(Dist!J12-Dist!H14)^2</f>
        <v>0.0005821129894992841</v>
      </c>
      <c r="J13" s="10">
        <f>(Dist!K12-Dist!H15)^2</f>
        <v>0.0002639232146769052</v>
      </c>
      <c r="K13" s="10">
        <f>(Dist!L12-Dist!H16)^2</f>
        <v>0.0004070035575405961</v>
      </c>
    </row>
    <row r="14" spans="1:11" ht="12.75">
      <c r="A14" s="1" t="str">
        <f>Dist!B13</f>
        <v>R7</v>
      </c>
      <c r="B14" s="10">
        <f>(Dist!C13)^2</f>
        <v>20.141206738320914</v>
      </c>
      <c r="C14" s="10">
        <f>(Dist!D13)^2</f>
        <v>4.937072057526815</v>
      </c>
      <c r="D14" s="10">
        <f>(Dist!E13)^2</f>
        <v>3.9278981933809947</v>
      </c>
      <c r="E14" s="10">
        <f>(Dist!F13)^2</f>
        <v>5.105067589743758</v>
      </c>
      <c r="F14" s="10">
        <f>(Dist!G13)^2</f>
        <v>4.937072057526815</v>
      </c>
      <c r="G14" s="10">
        <f>(Dist!H13)^2</f>
        <v>73.87304942259571</v>
      </c>
      <c r="H14" s="9"/>
      <c r="I14" s="10">
        <f>(Dist!J13-Dist!I14)^2</f>
        <v>8.350103533230408E-05</v>
      </c>
      <c r="J14" s="10">
        <f>(Dist!K13-Dist!I15)^2</f>
        <v>0.003135035584628409</v>
      </c>
      <c r="K14" s="10">
        <f>(Dist!L13-Dist!I16)^2</f>
        <v>0.00034886311149741843</v>
      </c>
    </row>
    <row r="15" spans="1:11" ht="12.75">
      <c r="A15" s="1" t="str">
        <f>Dist!B14</f>
        <v>R8</v>
      </c>
      <c r="B15" s="10">
        <f>(Dist!C14)^2</f>
        <v>20.124890186359202</v>
      </c>
      <c r="C15" s="10">
        <f>(Dist!D14)^2</f>
        <v>24.798849738941914</v>
      </c>
      <c r="D15" s="10">
        <f>(Dist!E14)^2</f>
        <v>4.090029308823473</v>
      </c>
      <c r="E15" s="10">
        <f>(Dist!F14)^2</f>
        <v>8.927820983525642</v>
      </c>
      <c r="F15" s="10">
        <f>(Dist!G14)^2</f>
        <v>24.798849738941914</v>
      </c>
      <c r="G15" s="10">
        <f>(Dist!H14)^2</f>
        <v>74.4156790232307</v>
      </c>
      <c r="H15" s="10">
        <f>(Dist!I14)^2</f>
        <v>7.9483917886373705</v>
      </c>
      <c r="I15" s="9"/>
      <c r="J15" s="10">
        <f>(Dist!K14-Dist!J15)^2</f>
        <v>0.0020932983938084762</v>
      </c>
      <c r="K15" s="10">
        <f>(Dist!L14-Dist!J16)^2</f>
        <v>6.831190240456582E-07</v>
      </c>
    </row>
    <row r="16" spans="1:11" ht="12.75">
      <c r="A16" s="1" t="str">
        <f>Dist!B15</f>
        <v>R9</v>
      </c>
      <c r="B16" s="10">
        <f>(Dist!C15)^2</f>
        <v>9.058702028207255</v>
      </c>
      <c r="C16" s="10">
        <f>(Dist!D15)^2</f>
        <v>33.369362630164076</v>
      </c>
      <c r="D16" s="10">
        <f>(Dist!E15)^2</f>
        <v>4.897736139287154</v>
      </c>
      <c r="E16" s="10">
        <f>(Dist!F15)^2</f>
        <v>7.624574220060847</v>
      </c>
      <c r="F16" s="10">
        <f>(Dist!G15)^2</f>
        <v>33.369362630164076</v>
      </c>
      <c r="G16" s="10">
        <f>(Dist!H15)^2</f>
        <v>116.64881540000142</v>
      </c>
      <c r="H16" s="10">
        <f>(Dist!I15)^2</f>
        <v>16.541418217876274</v>
      </c>
      <c r="I16" s="10">
        <f>(Dist!J15)^2</f>
        <v>4.7974815492781495</v>
      </c>
      <c r="J16" s="9"/>
      <c r="K16" s="10">
        <f>(Dist!L15-Dist!K16)^2</f>
        <v>0.00020156130178996778</v>
      </c>
    </row>
    <row r="17" spans="1:11" ht="12.75">
      <c r="A17" s="1" t="str">
        <f>Dist!B16</f>
        <v>R10</v>
      </c>
      <c r="B17" s="10">
        <f>(Dist!C16)^2</f>
        <v>0.0008302330968433484</v>
      </c>
      <c r="C17" s="10">
        <f>(Dist!D16)^2</f>
        <v>25.341532747978288</v>
      </c>
      <c r="D17" s="10">
        <f>(Dist!E16)^2</f>
        <v>8.022835853753339</v>
      </c>
      <c r="E17" s="10">
        <f>(Dist!F16)^2</f>
        <v>4.979134947463585</v>
      </c>
      <c r="F17" s="10">
        <f>(Dist!G16)^2</f>
        <v>25.341532747978288</v>
      </c>
      <c r="G17" s="10">
        <f>(Dist!H16)^2</f>
        <v>162.51396158224057</v>
      </c>
      <c r="H17" s="10">
        <f>(Dist!I16)^2</f>
        <v>20.167408879033303</v>
      </c>
      <c r="I17" s="10">
        <f>(Dist!J16)^2</f>
        <v>19.992608151622736</v>
      </c>
      <c r="J17" s="10">
        <f>(Dist!K16)^2</f>
        <v>8.915018189306789</v>
      </c>
      <c r="K17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48755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421875" style="1" bestFit="1" customWidth="1"/>
    <col min="2" max="2" width="9.140625" style="2" bestFit="1" customWidth="1"/>
    <col min="3" max="3" width="10.140625" style="2" bestFit="1" customWidth="1"/>
    <col min="4" max="10" width="6.7109375" style="2" customWidth="1"/>
    <col min="11" max="11" width="7.57421875" style="2" bestFit="1" customWidth="1"/>
    <col min="12" max="12" width="7.57421875" style="1" bestFit="1" customWidth="1"/>
  </cols>
  <sheetData>
    <row r="1" ht="12.75">
      <c r="A1" s="11" t="s">
        <v>34</v>
      </c>
    </row>
    <row r="2" spans="2:12" ht="12.75"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39</v>
      </c>
    </row>
    <row r="3" spans="1:12" ht="12.75">
      <c r="A3" s="1" t="s">
        <v>12</v>
      </c>
      <c r="B3" s="16"/>
      <c r="C3" s="14">
        <f>prox(Actual!B3,Actual!C3,Actual!B4,Actual!C4,Control!$C$2)</f>
        <v>5</v>
      </c>
      <c r="D3" s="14">
        <f>prox(Actual!B3,Actual!C3,Actual!B5,Actual!C5,Control!$C$2)</f>
        <v>2.8284271247461903</v>
      </c>
      <c r="E3" s="14">
        <f>prox(Actual!B3,Actual!C3,Actual!B6,Actual!C6,Control!$C$2)</f>
        <v>2.23606797749979</v>
      </c>
      <c r="F3" s="14">
        <f>prox(Actual!B3,Actual!C3,Actual!B7,Actual!C7,Control!$C$2)</f>
        <v>5</v>
      </c>
      <c r="G3" s="14">
        <f>prox(Actual!B3,Actual!C3,Actual!B8,Actual!C8,Control!$C$2)</f>
        <v>12.727922061357855</v>
      </c>
      <c r="H3" s="14">
        <f>prox(Actual!B3,Actual!C3,Actual!B9,Actual!C9,Control!$C$2)</f>
        <v>4.47213595499958</v>
      </c>
      <c r="I3" s="14">
        <f>prox(Actual!B3,Actual!C3,Actual!B10,Actual!C10,Control!$C$2)</f>
        <v>4.47213595499958</v>
      </c>
      <c r="J3" s="14">
        <f>prox(Actual!B3,Actual!C3,Actual!B11,Actual!C11,Control!$C$2)</f>
        <v>3</v>
      </c>
      <c r="K3" s="14">
        <f>prox(Actual!B3,Actual!C3,Actual!B12,Actual!C12,Control!$C$2)</f>
        <v>0</v>
      </c>
      <c r="L3" s="8">
        <f>SUM(C3:K3)</f>
        <v>39.736689073602996</v>
      </c>
    </row>
    <row r="4" spans="1:12" ht="12.75">
      <c r="A4" s="1" t="s">
        <v>13</v>
      </c>
      <c r="B4" s="13">
        <f>prox(IterCalc!$B$3,IterCalc!$C$3,IterCalc!$B4,IterCalc!$C4,Control!$C$2)</f>
        <v>0</v>
      </c>
      <c r="C4" s="16"/>
      <c r="D4" s="14">
        <f>prox(Actual!B4,Actual!C4,Actual!B5,Actual!C5,Control!$C$2)</f>
        <v>3.605551275463989</v>
      </c>
      <c r="E4" s="14">
        <f>prox(Actual!B4,Actual!C4,Actual!B6,Actual!C6,Control!$C$2)</f>
        <v>3.1622776601683795</v>
      </c>
      <c r="F4" s="14">
        <f>prox(Actual!B4,Actual!C4,Actual!B7,Actual!C7,Control!$C$2)</f>
        <v>0</v>
      </c>
      <c r="G4" s="14">
        <f>prox(Actual!B4,Actual!C4,Actual!B8,Actual!C8,Control!$C$2)</f>
        <v>9.848857801796104</v>
      </c>
      <c r="H4" s="14">
        <f>prox(Actual!B4,Actual!C4,Actual!B9,Actual!C9,Control!$C$2)</f>
        <v>2.23606797749979</v>
      </c>
      <c r="I4" s="14">
        <f>prox(Actual!B4,Actual!C4,Actual!B10,Actual!C10,Control!$C$2)</f>
        <v>5</v>
      </c>
      <c r="J4" s="14">
        <f>prox(Actual!B4,Actual!C4,Actual!B11,Actual!C11,Control!$C$2)</f>
        <v>5.830951894845301</v>
      </c>
      <c r="K4" s="14">
        <f>prox(Actual!B4,Actual!C4,Actual!B12,Actual!C12,Control!$C$2)</f>
        <v>5</v>
      </c>
      <c r="L4" s="8">
        <f>SUM(D4:K4)</f>
        <v>34.683706609773566</v>
      </c>
    </row>
    <row r="5" spans="1:12" ht="12.75">
      <c r="A5" s="1" t="s">
        <v>14</v>
      </c>
      <c r="B5" s="13">
        <f>prox(IterCalc!$B$3,IterCalc!$C$3,IterCalc!$B5,IterCalc!$C5,Control!$C$2)</f>
        <v>0</v>
      </c>
      <c r="C5" s="13">
        <f>prox(IterCalc!$B$4,IterCalc!$C$4,IterCalc!$B5,IterCalc!$C5,Control!$C$2)</f>
        <v>0</v>
      </c>
      <c r="D5" s="16"/>
      <c r="E5" s="14">
        <f>prox(Actual!B5,Actual!C5,Actual!B6,Actual!C6,Control!$C$2)</f>
        <v>1</v>
      </c>
      <c r="F5" s="14">
        <f>prox(Actual!B5,Actual!C5,Actual!B7,Actual!C7,Control!$C$2)</f>
        <v>3.605551275463989</v>
      </c>
      <c r="G5" s="14">
        <f>prox(Actual!B5,Actual!C5,Actual!B8,Actual!C8,Control!$C$2)</f>
        <v>9.899494936611665</v>
      </c>
      <c r="H5" s="14">
        <f>prox(Actual!B5,Actual!C5,Actual!B9,Actual!C9,Control!$C$2)</f>
        <v>2</v>
      </c>
      <c r="I5" s="14">
        <f>prox(Actual!B5,Actual!C5,Actual!B10,Actual!C10,Control!$C$2)</f>
        <v>2</v>
      </c>
      <c r="J5" s="14">
        <f>prox(Actual!B5,Actual!C5,Actual!B11,Actual!C11,Control!$C$2)</f>
        <v>2.23606797749979</v>
      </c>
      <c r="K5" s="14">
        <f>prox(Actual!B5,Actual!C5,Actual!B12,Actual!C12,Control!$C$2)</f>
        <v>2.8284271247461903</v>
      </c>
      <c r="L5" s="8">
        <f>SUM(E5:K5)</f>
        <v>23.569541314321636</v>
      </c>
    </row>
    <row r="6" spans="1:12" ht="12.75">
      <c r="A6" s="1" t="s">
        <v>15</v>
      </c>
      <c r="B6" s="13">
        <f>prox(IterCalc!$B$3,IterCalc!$C$3,IterCalc!$B6,IterCalc!$C6,Control!$C$2)</f>
        <v>0</v>
      </c>
      <c r="C6" s="13">
        <f>prox(IterCalc!$B$4,IterCalc!$C$4,IterCalc!$B6,IterCalc!$C6,Control!$C$2)</f>
        <v>0</v>
      </c>
      <c r="D6" s="13">
        <f>prox(IterCalc!$B$5,IterCalc!$C$5,IterCalc!$B6,IterCalc!$C6,Control!$C$2)</f>
        <v>0</v>
      </c>
      <c r="E6" s="16"/>
      <c r="F6" s="14">
        <f>prox(Actual!B6,Actual!C6,Actual!B7,Actual!C7,Control!$C$2)</f>
        <v>3.1622776601683795</v>
      </c>
      <c r="G6" s="14">
        <f>prox(Actual!B6,Actual!C6,Actual!B8,Actual!C8,Control!$C$2)</f>
        <v>10.63014581273465</v>
      </c>
      <c r="H6" s="14">
        <f>prox(Actual!B6,Actual!C6,Actual!B9,Actual!C9,Control!$C$2)</f>
        <v>2.23606797749979</v>
      </c>
      <c r="I6" s="14">
        <f>prox(Actual!B6,Actual!C6,Actual!B10,Actual!C10,Control!$C$2)</f>
        <v>3</v>
      </c>
      <c r="J6" s="14">
        <f>prox(Actual!B6,Actual!C6,Actual!B11,Actual!C11,Control!$C$2)</f>
        <v>2.8284271247461903</v>
      </c>
      <c r="K6" s="14">
        <f>prox(Actual!B6,Actual!C6,Actual!B12,Actual!C12,Control!$C$2)</f>
        <v>2.23606797749979</v>
      </c>
      <c r="L6" s="8">
        <f>SUM(F6:K6)</f>
        <v>24.0929865526488</v>
      </c>
    </row>
    <row r="7" spans="1:12" ht="12.75">
      <c r="A7" s="1" t="s">
        <v>16</v>
      </c>
      <c r="B7" s="13">
        <f>prox(IterCalc!$B$3,IterCalc!$C$3,IterCalc!$B7,IterCalc!$C7,Control!$C$2)</f>
        <v>0</v>
      </c>
      <c r="C7" s="13">
        <f>prox(IterCalc!$B$4,IterCalc!$C$4,IterCalc!$B7,IterCalc!$C7,Control!$C$2)</f>
        <v>0</v>
      </c>
      <c r="D7" s="13">
        <f>prox(IterCalc!$B$5,IterCalc!$C$5,IterCalc!$B7,IterCalc!$C7,Control!$C$2)</f>
        <v>0</v>
      </c>
      <c r="E7" s="13">
        <f>prox(IterCalc!$B$6,IterCalc!$C$6,IterCalc!$B7,IterCalc!$C7,Control!$C$2)</f>
        <v>0</v>
      </c>
      <c r="F7" s="16"/>
      <c r="G7" s="14">
        <f>prox(Actual!B7,Actual!C7,Actual!B8,Actual!C8,Control!$C$2)</f>
        <v>9.848857801796104</v>
      </c>
      <c r="H7" s="14">
        <f>prox(Actual!B7,Actual!C7,Actual!B9,Actual!C9,Control!$C$2)</f>
        <v>2.23606797749979</v>
      </c>
      <c r="I7" s="14">
        <f>prox(Actual!B7,Actual!C7,Actual!B10,Actual!C10,Control!$C$2)</f>
        <v>5</v>
      </c>
      <c r="J7" s="14">
        <f>prox(Actual!B7,Actual!C7,Actual!B11,Actual!C11,Control!$C$2)</f>
        <v>5.830951894845301</v>
      </c>
      <c r="K7" s="14">
        <f>prox(Actual!B7,Actual!C7,Actual!B12,Actual!C12,Control!$C$2)</f>
        <v>5</v>
      </c>
      <c r="L7" s="8">
        <f>SUM(G7:K7)</f>
        <v>27.915877674141193</v>
      </c>
    </row>
    <row r="8" spans="1:12" ht="12.75">
      <c r="A8" s="1" t="s">
        <v>17</v>
      </c>
      <c r="B8" s="13">
        <f>prox(IterCalc!$B$3,IterCalc!$C$3,IterCalc!$B8,IterCalc!$C8,Control!$C$2)</f>
        <v>0</v>
      </c>
      <c r="C8" s="13">
        <f>prox(IterCalc!$B$4,IterCalc!$C$4,IterCalc!$B8,IterCalc!$C8,Control!$C$2)</f>
        <v>0</v>
      </c>
      <c r="D8" s="13">
        <f>prox(IterCalc!$B$5,IterCalc!$C$5,IterCalc!$B8,IterCalc!$C8,Control!$C$2)</f>
        <v>0</v>
      </c>
      <c r="E8" s="13">
        <f>prox(IterCalc!$B$6,IterCalc!$C$6,IterCalc!$B8,IterCalc!$C8,Control!$C$2)</f>
        <v>0</v>
      </c>
      <c r="F8" s="13">
        <f>prox(IterCalc!$B$7,IterCalc!$C$7,IterCalc!$B8,IterCalc!$C8,Control!$C$2)</f>
        <v>0</v>
      </c>
      <c r="G8" s="16"/>
      <c r="H8" s="14">
        <f>prox(Actual!B8,Actual!C8,Actual!B9,Actual!C9,Control!$C$2)</f>
        <v>8.602325267042627</v>
      </c>
      <c r="I8" s="14">
        <f>prox(Actual!B8,Actual!C8,Actual!B10,Actual!C10,Control!$C$2)</f>
        <v>8.602325267042627</v>
      </c>
      <c r="J8" s="14">
        <f>prox(Actual!B8,Actual!C8,Actual!B11,Actual!C11,Control!$C$2)</f>
        <v>10.816653826391969</v>
      </c>
      <c r="K8" s="14">
        <f>prox(Actual!B8,Actual!C8,Actual!B12,Actual!C12,Control!$C$2)</f>
        <v>12.727922061357855</v>
      </c>
      <c r="L8" s="8">
        <f>SUM(H8:K8)</f>
        <v>40.749226421835075</v>
      </c>
    </row>
    <row r="9" spans="1:12" ht="12.75">
      <c r="A9" s="1" t="s">
        <v>18</v>
      </c>
      <c r="B9" s="13">
        <f>prox(IterCalc!$B$3,IterCalc!$C$3,IterCalc!$B9,IterCalc!$C9,Control!$C$2)</f>
        <v>0</v>
      </c>
      <c r="C9" s="13">
        <f>prox(IterCalc!$B$4,IterCalc!$C$4,IterCalc!$B9,IterCalc!$C9,Control!$C$2)</f>
        <v>0</v>
      </c>
      <c r="D9" s="13">
        <f>prox(IterCalc!$B$5,IterCalc!$C$5,IterCalc!$B9,IterCalc!$C9,Control!$C$2)</f>
        <v>0</v>
      </c>
      <c r="E9" s="13">
        <f>prox(IterCalc!$B$6,IterCalc!$C$6,IterCalc!$B9,IterCalc!$C9,Control!$C$2)</f>
        <v>0</v>
      </c>
      <c r="F9" s="13">
        <f>prox(IterCalc!$B$7,IterCalc!$C$7,IterCalc!$B9,IterCalc!$C9,Control!$C$2)</f>
        <v>0</v>
      </c>
      <c r="G9" s="13">
        <f>prox(IterCalc!$B$8,IterCalc!$C$8,IterCalc!$B9,IterCalc!$C9,Control!$C$2)</f>
        <v>0</v>
      </c>
      <c r="H9" s="16"/>
      <c r="I9" s="14">
        <f>prox(Actual!B9,Actual!C9,Actual!B10,Actual!C10,Control!$C$2)</f>
        <v>2.8284271247461903</v>
      </c>
      <c r="J9" s="14">
        <f>prox(Actual!B9,Actual!C9,Actual!B11,Actual!C11,Control!$C$2)</f>
        <v>4.123105625617661</v>
      </c>
      <c r="K9" s="14">
        <f>prox(Actual!B9,Actual!C9,Actual!B12,Actual!C12,Control!$C$2)</f>
        <v>4.47213595499958</v>
      </c>
      <c r="L9" s="8">
        <f>SUM(I9:K9)</f>
        <v>11.423668705363431</v>
      </c>
    </row>
    <row r="10" spans="1:12" ht="12.75">
      <c r="A10" s="1" t="s">
        <v>19</v>
      </c>
      <c r="B10" s="13">
        <f>prox(IterCalc!$B$3,IterCalc!$C$3,IterCalc!$B10,IterCalc!$C10,Control!$C$2)</f>
        <v>0</v>
      </c>
      <c r="C10" s="13">
        <f>prox(IterCalc!$B$4,IterCalc!$C$4,IterCalc!$B10,IterCalc!$C10,Control!$C$2)</f>
        <v>0</v>
      </c>
      <c r="D10" s="13">
        <f>prox(IterCalc!$B$5,IterCalc!$C$5,IterCalc!$B10,IterCalc!$C10,Control!$C$2)</f>
        <v>0</v>
      </c>
      <c r="E10" s="13">
        <f>prox(IterCalc!$B$6,IterCalc!$C$6,IterCalc!$B10,IterCalc!$C10,Control!$C$2)</f>
        <v>0</v>
      </c>
      <c r="F10" s="13">
        <f>prox(IterCalc!$B$7,IterCalc!$C$7,IterCalc!$B10,IterCalc!$C10,Control!$C$2)</f>
        <v>0</v>
      </c>
      <c r="G10" s="13">
        <f>prox(IterCalc!$B$8,IterCalc!$C$8,IterCalc!$B10,IterCalc!$C10,Control!$C$2)</f>
        <v>0</v>
      </c>
      <c r="H10" s="13">
        <f>prox(IterCalc!$B$9,IterCalc!$C$9,IterCalc!$B10,IterCalc!$C10,Control!$C$2)</f>
        <v>0</v>
      </c>
      <c r="I10" s="16"/>
      <c r="J10" s="14">
        <f>prox(Actual!B10,Actual!C10,Actual!B11,Actual!C11,Control!$C$2)</f>
        <v>2.23606797749979</v>
      </c>
      <c r="K10" s="14">
        <f>prox(Actual!B10,Actual!C10,Actual!B12,Actual!C12,Control!$C$2)</f>
        <v>4.47213595499958</v>
      </c>
      <c r="L10" s="8">
        <f>SUM(J10:K10)</f>
        <v>6.708203932499369</v>
      </c>
    </row>
    <row r="11" spans="1:12" ht="12.75">
      <c r="A11" s="1" t="s">
        <v>20</v>
      </c>
      <c r="B11" s="13">
        <f>prox(IterCalc!$B$3,IterCalc!$C$3,IterCalc!$B11,IterCalc!$C11,Control!$C$2)</f>
        <v>0</v>
      </c>
      <c r="C11" s="13">
        <f>prox(IterCalc!$B$4,IterCalc!$C$4,IterCalc!$B11,IterCalc!$C11,Control!$C$2)</f>
        <v>0</v>
      </c>
      <c r="D11" s="13">
        <f>prox(IterCalc!$B$5,IterCalc!$C$5,IterCalc!$B11,IterCalc!$C11,Control!$C$2)</f>
        <v>0</v>
      </c>
      <c r="E11" s="13">
        <f>prox(IterCalc!$B$6,IterCalc!$C$6,IterCalc!$B11,IterCalc!$C11,Control!$C$2)</f>
        <v>0</v>
      </c>
      <c r="F11" s="13">
        <f>prox(IterCalc!$B$7,IterCalc!$C$7,IterCalc!$B11,IterCalc!$C11,Control!$C$2)</f>
        <v>0</v>
      </c>
      <c r="G11" s="13">
        <f>prox(IterCalc!$B$8,IterCalc!$C$8,IterCalc!$B11,IterCalc!$C11,Control!$C$2)</f>
        <v>0</v>
      </c>
      <c r="H11" s="13">
        <f>prox(IterCalc!$B$9,IterCalc!$C$9,IterCalc!$B11,IterCalc!$C11,Control!$C$2)</f>
        <v>0</v>
      </c>
      <c r="I11" s="13">
        <f>prox(IterCalc!$B$10,IterCalc!$C$10,IterCalc!$B11,IterCalc!$C11,Control!$C$2)</f>
        <v>0</v>
      </c>
      <c r="J11" s="16"/>
      <c r="K11" s="14">
        <f>prox(Actual!B11,Actual!C11,Actual!B12,Actual!C12,Control!$C$2)</f>
        <v>3</v>
      </c>
      <c r="L11" s="8">
        <f>SUM(K11)</f>
        <v>3</v>
      </c>
    </row>
    <row r="12" spans="1:12" ht="12.75">
      <c r="A12" s="1" t="s">
        <v>21</v>
      </c>
      <c r="B12" s="13">
        <f>prox(IterCalc!$B$3,IterCalc!$C$3,IterCalc!$B12,IterCalc!$C12,Control!$C$2)</f>
        <v>0</v>
      </c>
      <c r="C12" s="13">
        <f>prox(IterCalc!$B$4,IterCalc!$C$4,IterCalc!$B12,IterCalc!$C12,Control!$C$2)</f>
        <v>0</v>
      </c>
      <c r="D12" s="13">
        <f>prox(IterCalc!$B$5,IterCalc!$C$5,IterCalc!$B12,IterCalc!$C12,Control!$C$2)</f>
        <v>0</v>
      </c>
      <c r="E12" s="13">
        <f>prox(IterCalc!$B$6,IterCalc!$C$6,IterCalc!$B12,IterCalc!$C12,Control!$C$2)</f>
        <v>0</v>
      </c>
      <c r="F12" s="13">
        <f>prox(IterCalc!$B$7,IterCalc!$C$7,IterCalc!$B12,IterCalc!$C12,Control!$C$2)</f>
        <v>0</v>
      </c>
      <c r="G12" s="13">
        <f>prox(IterCalc!$B$8,IterCalc!$C$8,IterCalc!$B12,IterCalc!$C12,Control!$C$2)</f>
        <v>0</v>
      </c>
      <c r="H12" s="13">
        <f>prox(IterCalc!$B$9,IterCalc!$C$9,IterCalc!$B12,IterCalc!$C12,Control!$C$2)</f>
        <v>0</v>
      </c>
      <c r="I12" s="13">
        <f>prox(IterCalc!$B$10,IterCalc!$C$10,IterCalc!$B12,IterCalc!$C12,Control!$C$2)</f>
        <v>0</v>
      </c>
      <c r="J12" s="13">
        <f>prox(IterCalc!$B$11,IterCalc!$C$11,IterCalc!$B12,IterCalc!$C12,Control!$C$2)</f>
        <v>0</v>
      </c>
      <c r="K12" s="16"/>
      <c r="L12" s="8">
        <f>SUM(L3:L11)</f>
        <v>211.8799002841861</v>
      </c>
    </row>
    <row r="13" spans="1:11" s="1" customFormat="1" ht="12.75">
      <c r="A13" s="1" t="s">
        <v>39</v>
      </c>
      <c r="B13" s="8">
        <f>SUM(B4:B12)</f>
        <v>0</v>
      </c>
      <c r="C13" s="8">
        <f>SUM(C5:C12)</f>
        <v>0</v>
      </c>
      <c r="D13" s="8">
        <f>SUM(D6:D12)</f>
        <v>0</v>
      </c>
      <c r="E13" s="8">
        <f>SUM(E7:E12)</f>
        <v>0</v>
      </c>
      <c r="F13" s="8">
        <f>SUM(F8:F12)</f>
        <v>0</v>
      </c>
      <c r="G13" s="8">
        <f>SUM(G9:G12)</f>
        <v>0</v>
      </c>
      <c r="H13" s="8">
        <f>SUM(H10:H12)</f>
        <v>0</v>
      </c>
      <c r="I13" s="8">
        <f>SUM(I11:I12)</f>
        <v>0</v>
      </c>
      <c r="J13" s="8">
        <f>SUM(J12)</f>
        <v>0</v>
      </c>
      <c r="K13" s="8">
        <f>SUM(B13:J13)</f>
        <v>0</v>
      </c>
    </row>
    <row r="15" spans="1:12" ht="12.75">
      <c r="A15"/>
      <c r="B15"/>
      <c r="C15"/>
      <c r="D15"/>
      <c r="E15"/>
      <c r="F15"/>
      <c r="G15"/>
      <c r="H15"/>
      <c r="I15"/>
      <c r="J15"/>
      <c r="K15"/>
      <c r="L15"/>
    </row>
    <row r="16" spans="1:12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2.75">
      <c r="A18"/>
      <c r="B18"/>
      <c r="C18"/>
      <c r="D18"/>
      <c r="E18"/>
      <c r="F18"/>
      <c r="G18"/>
      <c r="H18"/>
      <c r="I18"/>
      <c r="J18"/>
      <c r="K18"/>
      <c r="L18"/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500"/>
  <sheetViews>
    <sheetView zoomScalePageLayoutView="0" workbookViewId="0" topLeftCell="A1">
      <selection activeCell="G4" sqref="G4"/>
    </sheetView>
  </sheetViews>
  <sheetFormatPr defaultColWidth="9.140625" defaultRowHeight="12.75"/>
  <cols>
    <col min="3" max="3" width="12.00390625" style="0" customWidth="1"/>
    <col min="6" max="6" width="10.421875" style="0" bestFit="1" customWidth="1"/>
    <col min="7" max="7" width="10.140625" style="21" bestFit="1" customWidth="1"/>
    <col min="8" max="8" width="9.57421875" style="21" bestFit="1" customWidth="1"/>
  </cols>
  <sheetData>
    <row r="1" spans="2:3" ht="12.75">
      <c r="B1" s="23">
        <f>Control!C6</f>
        <v>7</v>
      </c>
      <c r="C1">
        <f>2/B1</f>
        <v>0.2857142857142857</v>
      </c>
    </row>
    <row r="2" spans="1:8" s="1" customFormat="1" ht="12.75">
      <c r="A2" s="1" t="s">
        <v>51</v>
      </c>
      <c r="B2" s="1" t="s">
        <v>43</v>
      </c>
      <c r="C2" s="1" t="s">
        <v>44</v>
      </c>
      <c r="D2" s="1" t="s">
        <v>45</v>
      </c>
      <c r="E2" s="1" t="s">
        <v>46</v>
      </c>
      <c r="F2" s="1" t="s">
        <v>47</v>
      </c>
      <c r="G2" s="22" t="s">
        <v>48</v>
      </c>
      <c r="H2" s="22" t="s">
        <v>49</v>
      </c>
    </row>
    <row r="3" spans="2:8" s="1" customFormat="1" ht="12.75">
      <c r="B3" s="1">
        <v>0</v>
      </c>
      <c r="C3" s="1">
        <v>0</v>
      </c>
      <c r="D3" s="1">
        <v>0</v>
      </c>
      <c r="E3" s="1">
        <v>0</v>
      </c>
      <c r="F3" s="1">
        <v>0</v>
      </c>
      <c r="G3" s="22">
        <f aca="true" t="shared" si="0" ref="G3:G18">D3+F3*COS(C3)</f>
        <v>0</v>
      </c>
      <c r="H3" s="22">
        <f aca="true" t="shared" si="1" ref="H3:H18">E3+F3*SIN(C3)</f>
        <v>0</v>
      </c>
    </row>
    <row r="4" spans="1:8" ht="12.75">
      <c r="A4">
        <v>1</v>
      </c>
      <c r="B4">
        <v>1</v>
      </c>
      <c r="C4">
        <f aca="true" t="shared" si="2" ref="C4:C67">B4*$C$1*PI()</f>
        <v>0.8975979010256552</v>
      </c>
      <c r="D4">
        <v>0</v>
      </c>
      <c r="E4">
        <v>0</v>
      </c>
      <c r="F4" s="24">
        <f>1*A4</f>
        <v>1</v>
      </c>
      <c r="G4" s="21">
        <f t="shared" si="0"/>
        <v>0.6234898018587336</v>
      </c>
      <c r="H4" s="21">
        <f t="shared" si="1"/>
        <v>0.7818314824680298</v>
      </c>
    </row>
    <row r="5" spans="1:8" ht="12.75">
      <c r="A5">
        <v>1</v>
      </c>
      <c r="B5">
        <v>2</v>
      </c>
      <c r="C5">
        <f t="shared" si="2"/>
        <v>1.7951958020513104</v>
      </c>
      <c r="D5">
        <v>0</v>
      </c>
      <c r="E5">
        <v>0</v>
      </c>
      <c r="F5" s="24">
        <f aca="true" t="shared" si="3" ref="F5:F68">1*A5</f>
        <v>1</v>
      </c>
      <c r="G5" s="21">
        <f t="shared" si="0"/>
        <v>-0.22252093395631434</v>
      </c>
      <c r="H5" s="21">
        <f t="shared" si="1"/>
        <v>0.9749279121818236</v>
      </c>
    </row>
    <row r="6" spans="1:8" ht="12.75">
      <c r="A6">
        <v>1</v>
      </c>
      <c r="B6">
        <v>3</v>
      </c>
      <c r="C6">
        <f t="shared" si="2"/>
        <v>2.6927937030769655</v>
      </c>
      <c r="D6">
        <v>0</v>
      </c>
      <c r="E6">
        <v>0</v>
      </c>
      <c r="F6" s="24">
        <f t="shared" si="3"/>
        <v>1</v>
      </c>
      <c r="G6" s="21">
        <f t="shared" si="0"/>
        <v>-0.900968867902419</v>
      </c>
      <c r="H6" s="21">
        <f t="shared" si="1"/>
        <v>0.43388373911755823</v>
      </c>
    </row>
    <row r="7" spans="1:8" ht="12.75">
      <c r="A7">
        <v>1</v>
      </c>
      <c r="B7">
        <v>4</v>
      </c>
      <c r="C7">
        <f t="shared" si="2"/>
        <v>3.5903916041026207</v>
      </c>
      <c r="D7">
        <v>0</v>
      </c>
      <c r="E7">
        <v>0</v>
      </c>
      <c r="F7" s="24">
        <f t="shared" si="3"/>
        <v>1</v>
      </c>
      <c r="G7" s="21">
        <f t="shared" si="0"/>
        <v>-0.9009688679024191</v>
      </c>
      <c r="H7" s="21">
        <f t="shared" si="1"/>
        <v>-0.433883739117558</v>
      </c>
    </row>
    <row r="8" spans="1:8" ht="12.75">
      <c r="A8">
        <v>1</v>
      </c>
      <c r="B8">
        <v>5</v>
      </c>
      <c r="C8">
        <f t="shared" si="2"/>
        <v>4.487989505128275</v>
      </c>
      <c r="D8">
        <v>0</v>
      </c>
      <c r="E8">
        <v>0</v>
      </c>
      <c r="F8" s="24">
        <f t="shared" si="3"/>
        <v>1</v>
      </c>
      <c r="G8" s="21">
        <f t="shared" si="0"/>
        <v>-0.22252093395631545</v>
      </c>
      <c r="H8" s="21">
        <f t="shared" si="1"/>
        <v>-0.9749279121818234</v>
      </c>
    </row>
    <row r="9" spans="1:8" ht="12.75">
      <c r="A9">
        <v>1</v>
      </c>
      <c r="B9">
        <v>6</v>
      </c>
      <c r="C9">
        <f t="shared" si="2"/>
        <v>5.385587406153931</v>
      </c>
      <c r="D9">
        <v>0</v>
      </c>
      <c r="E9">
        <v>0</v>
      </c>
      <c r="F9" s="24">
        <f t="shared" si="3"/>
        <v>1</v>
      </c>
      <c r="G9" s="21">
        <f t="shared" si="0"/>
        <v>0.6234898018587334</v>
      </c>
      <c r="H9" s="21">
        <f t="shared" si="1"/>
        <v>-0.7818314824680299</v>
      </c>
    </row>
    <row r="10" spans="1:8" ht="12.75">
      <c r="A10">
        <v>1</v>
      </c>
      <c r="B10">
        <v>7</v>
      </c>
      <c r="C10">
        <f t="shared" si="2"/>
        <v>6.283185307179586</v>
      </c>
      <c r="D10">
        <v>0</v>
      </c>
      <c r="E10">
        <v>0</v>
      </c>
      <c r="F10" s="24">
        <f t="shared" si="3"/>
        <v>1</v>
      </c>
      <c r="G10" s="21">
        <f t="shared" si="0"/>
        <v>1</v>
      </c>
      <c r="H10" s="21">
        <f t="shared" si="1"/>
        <v>-2.45029690981724E-16</v>
      </c>
    </row>
    <row r="11" spans="1:8" ht="12.75">
      <c r="A11">
        <v>1</v>
      </c>
      <c r="B11">
        <v>8</v>
      </c>
      <c r="C11">
        <f t="shared" si="2"/>
        <v>7.180783208205241</v>
      </c>
      <c r="D11">
        <v>0</v>
      </c>
      <c r="E11">
        <v>0</v>
      </c>
      <c r="F11" s="24">
        <f t="shared" si="3"/>
        <v>1</v>
      </c>
      <c r="G11" s="21">
        <f t="shared" si="0"/>
        <v>0.6234898018587337</v>
      </c>
      <c r="H11" s="21">
        <f t="shared" si="1"/>
        <v>0.7818314824680296</v>
      </c>
    </row>
    <row r="12" spans="1:8" ht="12.75">
      <c r="A12">
        <v>1</v>
      </c>
      <c r="B12">
        <v>9</v>
      </c>
      <c r="C12">
        <f t="shared" si="2"/>
        <v>8.078381109230897</v>
      </c>
      <c r="D12">
        <v>0</v>
      </c>
      <c r="E12">
        <v>0</v>
      </c>
      <c r="F12" s="24">
        <f t="shared" si="3"/>
        <v>1</v>
      </c>
      <c r="G12" s="21">
        <f t="shared" si="0"/>
        <v>-0.2225209339563141</v>
      </c>
      <c r="H12" s="21">
        <f t="shared" si="1"/>
        <v>0.9749279121818237</v>
      </c>
    </row>
    <row r="13" spans="1:8" ht="12.75">
      <c r="A13">
        <v>1</v>
      </c>
      <c r="B13">
        <v>10</v>
      </c>
      <c r="C13">
        <f t="shared" si="2"/>
        <v>8.97597901025655</v>
      </c>
      <c r="D13">
        <v>0</v>
      </c>
      <c r="E13">
        <v>0</v>
      </c>
      <c r="F13" s="24">
        <f t="shared" si="3"/>
        <v>1</v>
      </c>
      <c r="G13" s="21">
        <f t="shared" si="0"/>
        <v>-0.9009688679024183</v>
      </c>
      <c r="H13" s="21">
        <f t="shared" si="1"/>
        <v>0.43388373911756006</v>
      </c>
    </row>
    <row r="14" spans="1:8" ht="12.75">
      <c r="A14">
        <v>1</v>
      </c>
      <c r="B14">
        <v>11</v>
      </c>
      <c r="C14">
        <f t="shared" si="2"/>
        <v>9.873576911282207</v>
      </c>
      <c r="D14">
        <v>0</v>
      </c>
      <c r="E14">
        <v>0</v>
      </c>
      <c r="F14" s="24">
        <f t="shared" si="3"/>
        <v>1</v>
      </c>
      <c r="G14" s="21">
        <f t="shared" si="0"/>
        <v>-0.9009688679024193</v>
      </c>
      <c r="H14" s="21">
        <f t="shared" si="1"/>
        <v>-0.4338837391175578</v>
      </c>
    </row>
    <row r="15" spans="1:8" ht="12.75">
      <c r="A15">
        <v>1</v>
      </c>
      <c r="B15">
        <v>12</v>
      </c>
      <c r="C15">
        <f t="shared" si="2"/>
        <v>10.771174812307862</v>
      </c>
      <c r="D15">
        <v>0</v>
      </c>
      <c r="E15">
        <v>0</v>
      </c>
      <c r="F15" s="24">
        <f t="shared" si="3"/>
        <v>1</v>
      </c>
      <c r="G15" s="21">
        <f t="shared" si="0"/>
        <v>-0.2225209339563148</v>
      </c>
      <c r="H15" s="21">
        <f t="shared" si="1"/>
        <v>-0.9749279121818235</v>
      </c>
    </row>
    <row r="16" spans="1:8" ht="12.75">
      <c r="A16">
        <v>1</v>
      </c>
      <c r="B16">
        <v>13</v>
      </c>
      <c r="C16">
        <f t="shared" si="2"/>
        <v>11.668772713333516</v>
      </c>
      <c r="D16">
        <v>0</v>
      </c>
      <c r="E16">
        <v>0</v>
      </c>
      <c r="F16" s="24">
        <f t="shared" si="3"/>
        <v>1</v>
      </c>
      <c r="G16" s="21">
        <f t="shared" si="0"/>
        <v>0.6234898018587318</v>
      </c>
      <c r="H16" s="21">
        <f t="shared" si="1"/>
        <v>-0.7818314824680312</v>
      </c>
    </row>
    <row r="17" spans="1:8" ht="12.75">
      <c r="A17">
        <v>1</v>
      </c>
      <c r="B17">
        <v>14</v>
      </c>
      <c r="C17">
        <f t="shared" si="2"/>
        <v>12.566370614359172</v>
      </c>
      <c r="D17">
        <v>0</v>
      </c>
      <c r="E17">
        <v>0</v>
      </c>
      <c r="F17" s="24">
        <f t="shared" si="3"/>
        <v>1</v>
      </c>
      <c r="G17" s="21">
        <f t="shared" si="0"/>
        <v>1</v>
      </c>
      <c r="H17" s="21">
        <f t="shared" si="1"/>
        <v>-4.90059381963448E-16</v>
      </c>
    </row>
    <row r="18" spans="1:8" ht="12.75">
      <c r="A18">
        <v>1</v>
      </c>
      <c r="B18">
        <v>15</v>
      </c>
      <c r="C18">
        <f t="shared" si="2"/>
        <v>13.463968515384828</v>
      </c>
      <c r="D18">
        <v>0</v>
      </c>
      <c r="E18">
        <v>0</v>
      </c>
      <c r="F18" s="24">
        <f t="shared" si="3"/>
        <v>1</v>
      </c>
      <c r="G18" s="21">
        <f t="shared" si="0"/>
        <v>0.6234898018587339</v>
      </c>
      <c r="H18" s="21">
        <f t="shared" si="1"/>
        <v>0.7818314824680295</v>
      </c>
    </row>
    <row r="19" spans="1:8" ht="12.75">
      <c r="A19">
        <v>1</v>
      </c>
      <c r="B19">
        <v>16</v>
      </c>
      <c r="C19">
        <f t="shared" si="2"/>
        <v>14.361566416410483</v>
      </c>
      <c r="D19">
        <v>0</v>
      </c>
      <c r="E19">
        <v>0</v>
      </c>
      <c r="F19" s="24">
        <f t="shared" si="3"/>
        <v>1</v>
      </c>
      <c r="G19" s="21">
        <f aca="true" t="shared" si="4" ref="G19:G45">D19+F19*COS(C19)</f>
        <v>-0.22252093395631387</v>
      </c>
      <c r="H19" s="21">
        <f aca="true" t="shared" si="5" ref="H19:H45">E19+F19*SIN(C19)</f>
        <v>0.9749279121818237</v>
      </c>
    </row>
    <row r="20" spans="1:8" ht="12.75">
      <c r="A20">
        <v>1</v>
      </c>
      <c r="B20">
        <v>17</v>
      </c>
      <c r="C20">
        <f t="shared" si="2"/>
        <v>15.259164317436136</v>
      </c>
      <c r="D20">
        <v>0</v>
      </c>
      <c r="E20">
        <v>0</v>
      </c>
      <c r="F20" s="24">
        <f t="shared" si="3"/>
        <v>1</v>
      </c>
      <c r="G20" s="21">
        <f t="shared" si="4"/>
        <v>-0.9009688679024181</v>
      </c>
      <c r="H20" s="21">
        <f t="shared" si="5"/>
        <v>0.43388373911756023</v>
      </c>
    </row>
    <row r="21" spans="1:8" ht="12.75">
      <c r="A21">
        <v>1</v>
      </c>
      <c r="B21">
        <v>18</v>
      </c>
      <c r="C21">
        <f t="shared" si="2"/>
        <v>16.156762218461793</v>
      </c>
      <c r="D21">
        <v>0</v>
      </c>
      <c r="E21">
        <v>0</v>
      </c>
      <c r="F21" s="24">
        <f t="shared" si="3"/>
        <v>1</v>
      </c>
      <c r="G21" s="21">
        <f t="shared" si="4"/>
        <v>-0.9009688679024194</v>
      </c>
      <c r="H21" s="21">
        <f t="shared" si="5"/>
        <v>-0.43388373911755757</v>
      </c>
    </row>
    <row r="22" spans="1:8" ht="12.75">
      <c r="A22">
        <v>1</v>
      </c>
      <c r="B22">
        <v>19</v>
      </c>
      <c r="C22">
        <f t="shared" si="2"/>
        <v>17.054360119487445</v>
      </c>
      <c r="D22">
        <v>0</v>
      </c>
      <c r="E22">
        <v>0</v>
      </c>
      <c r="F22" s="24">
        <f t="shared" si="3"/>
        <v>1</v>
      </c>
      <c r="G22" s="21">
        <f t="shared" si="4"/>
        <v>-0.22252093395631853</v>
      </c>
      <c r="H22" s="21">
        <f t="shared" si="5"/>
        <v>-0.9749279121818226</v>
      </c>
    </row>
    <row r="23" spans="1:8" ht="12.75">
      <c r="A23">
        <v>1</v>
      </c>
      <c r="B23">
        <v>20</v>
      </c>
      <c r="C23">
        <f t="shared" si="2"/>
        <v>17.9519580205131</v>
      </c>
      <c r="D23">
        <v>0</v>
      </c>
      <c r="E23">
        <v>0</v>
      </c>
      <c r="F23" s="24">
        <f t="shared" si="3"/>
        <v>1</v>
      </c>
      <c r="G23" s="21">
        <f t="shared" si="4"/>
        <v>0.6234898018587302</v>
      </c>
      <c r="H23" s="21">
        <f t="shared" si="5"/>
        <v>-0.7818314824680325</v>
      </c>
    </row>
    <row r="24" spans="1:8" ht="12" customHeight="1">
      <c r="A24">
        <v>1</v>
      </c>
      <c r="B24">
        <v>21</v>
      </c>
      <c r="C24">
        <f t="shared" si="2"/>
        <v>18.84955592153876</v>
      </c>
      <c r="D24">
        <v>0</v>
      </c>
      <c r="E24">
        <v>0</v>
      </c>
      <c r="F24" s="24">
        <f t="shared" si="3"/>
        <v>1</v>
      </c>
      <c r="G24" s="21">
        <f t="shared" si="4"/>
        <v>1</v>
      </c>
      <c r="H24" s="21">
        <f t="shared" si="5"/>
        <v>-7.35089072945172E-16</v>
      </c>
    </row>
    <row r="25" spans="1:8" ht="12.75">
      <c r="A25">
        <v>1</v>
      </c>
      <c r="B25">
        <v>22</v>
      </c>
      <c r="C25">
        <f t="shared" si="2"/>
        <v>19.747153822564414</v>
      </c>
      <c r="D25">
        <v>0</v>
      </c>
      <c r="E25">
        <v>0</v>
      </c>
      <c r="F25" s="24">
        <f t="shared" si="3"/>
        <v>1</v>
      </c>
      <c r="G25" s="21">
        <f t="shared" si="4"/>
        <v>0.6234898018587341</v>
      </c>
      <c r="H25" s="21">
        <f t="shared" si="5"/>
        <v>0.7818314824680294</v>
      </c>
    </row>
    <row r="26" spans="1:8" ht="12.75">
      <c r="A26">
        <v>1</v>
      </c>
      <c r="B26">
        <v>23</v>
      </c>
      <c r="C26">
        <f t="shared" si="2"/>
        <v>20.64475172359007</v>
      </c>
      <c r="D26">
        <v>0</v>
      </c>
      <c r="E26">
        <v>0</v>
      </c>
      <c r="F26" s="24">
        <f t="shared" si="3"/>
        <v>1</v>
      </c>
      <c r="G26" s="21">
        <f t="shared" si="4"/>
        <v>-0.22252093395631362</v>
      </c>
      <c r="H26" s="21">
        <f t="shared" si="5"/>
        <v>0.9749279121818238</v>
      </c>
    </row>
    <row r="27" spans="1:8" ht="12.75">
      <c r="A27">
        <v>1</v>
      </c>
      <c r="B27">
        <v>24</v>
      </c>
      <c r="C27">
        <f t="shared" si="2"/>
        <v>21.542349624615724</v>
      </c>
      <c r="D27">
        <v>0</v>
      </c>
      <c r="E27">
        <v>0</v>
      </c>
      <c r="F27" s="24">
        <f t="shared" si="3"/>
        <v>1</v>
      </c>
      <c r="G27" s="21">
        <f t="shared" si="4"/>
        <v>-0.9009688679024188</v>
      </c>
      <c r="H27" s="21">
        <f t="shared" si="5"/>
        <v>0.4338837391175589</v>
      </c>
    </row>
    <row r="28" spans="1:8" ht="12.75">
      <c r="A28">
        <v>1</v>
      </c>
      <c r="B28">
        <v>25</v>
      </c>
      <c r="C28">
        <f t="shared" si="2"/>
        <v>22.43994752564138</v>
      </c>
      <c r="D28">
        <v>0</v>
      </c>
      <c r="E28">
        <v>0</v>
      </c>
      <c r="F28" s="24">
        <f t="shared" si="3"/>
        <v>1</v>
      </c>
      <c r="G28" s="21">
        <f t="shared" si="4"/>
        <v>-0.9009688679024195</v>
      </c>
      <c r="H28" s="21">
        <f t="shared" si="5"/>
        <v>-0.43388373911755734</v>
      </c>
    </row>
    <row r="29" spans="1:8" ht="12.75">
      <c r="A29">
        <v>1</v>
      </c>
      <c r="B29">
        <v>26</v>
      </c>
      <c r="C29">
        <f t="shared" si="2"/>
        <v>23.33754542666703</v>
      </c>
      <c r="D29">
        <v>0</v>
      </c>
      <c r="E29">
        <v>0</v>
      </c>
      <c r="F29" s="24">
        <f t="shared" si="3"/>
        <v>1</v>
      </c>
      <c r="G29" s="21">
        <f t="shared" si="4"/>
        <v>-0.22252093395631875</v>
      </c>
      <c r="H29" s="21">
        <f t="shared" si="5"/>
        <v>-0.9749279121818226</v>
      </c>
    </row>
    <row r="30" spans="1:8" ht="12.75">
      <c r="A30">
        <v>1</v>
      </c>
      <c r="B30">
        <v>27</v>
      </c>
      <c r="C30">
        <f t="shared" si="2"/>
        <v>24.235143327692686</v>
      </c>
      <c r="D30">
        <v>0</v>
      </c>
      <c r="E30">
        <v>0</v>
      </c>
      <c r="F30" s="24">
        <f t="shared" si="3"/>
        <v>1</v>
      </c>
      <c r="G30" s="21">
        <f t="shared" si="4"/>
        <v>0.62348980185873</v>
      </c>
      <c r="H30" s="21">
        <f t="shared" si="5"/>
        <v>-0.7818314824680326</v>
      </c>
    </row>
    <row r="31" spans="1:8" ht="12.75">
      <c r="A31">
        <v>1</v>
      </c>
      <c r="B31">
        <v>28</v>
      </c>
      <c r="C31">
        <f t="shared" si="2"/>
        <v>25.132741228718345</v>
      </c>
      <c r="D31">
        <v>0</v>
      </c>
      <c r="E31">
        <v>0</v>
      </c>
      <c r="F31" s="24">
        <f t="shared" si="3"/>
        <v>1</v>
      </c>
      <c r="G31" s="21">
        <f t="shared" si="4"/>
        <v>1</v>
      </c>
      <c r="H31" s="21">
        <f t="shared" si="5"/>
        <v>-9.80118763926896E-16</v>
      </c>
    </row>
    <row r="32" spans="1:8" ht="12.75">
      <c r="A32">
        <v>1</v>
      </c>
      <c r="B32">
        <v>29</v>
      </c>
      <c r="C32">
        <f t="shared" si="2"/>
        <v>26.030339129743997</v>
      </c>
      <c r="D32">
        <v>0</v>
      </c>
      <c r="E32">
        <v>0</v>
      </c>
      <c r="F32" s="24">
        <f t="shared" si="3"/>
        <v>1</v>
      </c>
      <c r="G32" s="21">
        <f t="shared" si="4"/>
        <v>0.6234898018587371</v>
      </c>
      <c r="H32" s="21">
        <f t="shared" si="5"/>
        <v>0.7818314824680269</v>
      </c>
    </row>
    <row r="33" spans="1:8" ht="12.75">
      <c r="A33">
        <v>1</v>
      </c>
      <c r="B33">
        <v>30</v>
      </c>
      <c r="C33">
        <f t="shared" si="2"/>
        <v>26.927937030769655</v>
      </c>
      <c r="D33">
        <v>0</v>
      </c>
      <c r="E33">
        <v>0</v>
      </c>
      <c r="F33" s="24">
        <f t="shared" si="3"/>
        <v>1</v>
      </c>
      <c r="G33" s="21">
        <f t="shared" si="4"/>
        <v>-0.2225209339563134</v>
      </c>
      <c r="H33" s="21">
        <f t="shared" si="5"/>
        <v>0.9749279121818238</v>
      </c>
    </row>
    <row r="34" spans="1:8" ht="12.75">
      <c r="A34">
        <v>1</v>
      </c>
      <c r="B34">
        <v>31</v>
      </c>
      <c r="C34">
        <f t="shared" si="2"/>
        <v>27.825534931795307</v>
      </c>
      <c r="D34">
        <v>0</v>
      </c>
      <c r="E34">
        <v>0</v>
      </c>
      <c r="F34" s="24">
        <f t="shared" si="3"/>
        <v>1</v>
      </c>
      <c r="G34" s="21">
        <f t="shared" si="4"/>
        <v>-0.9009688679024171</v>
      </c>
      <c r="H34" s="21">
        <f t="shared" si="5"/>
        <v>0.4338837391175623</v>
      </c>
    </row>
    <row r="35" spans="1:8" ht="12.75">
      <c r="A35">
        <v>1</v>
      </c>
      <c r="B35">
        <v>32</v>
      </c>
      <c r="C35">
        <f t="shared" si="2"/>
        <v>28.723132832820966</v>
      </c>
      <c r="D35">
        <v>0</v>
      </c>
      <c r="E35">
        <v>0</v>
      </c>
      <c r="F35" s="24">
        <f t="shared" si="3"/>
        <v>1</v>
      </c>
      <c r="G35" s="21">
        <f t="shared" si="4"/>
        <v>-0.9009688679024196</v>
      </c>
      <c r="H35" s="21">
        <f t="shared" si="5"/>
        <v>-0.4338837391175571</v>
      </c>
    </row>
    <row r="36" spans="1:8" ht="12.75">
      <c r="A36">
        <v>1</v>
      </c>
      <c r="B36">
        <v>33</v>
      </c>
      <c r="C36">
        <f t="shared" si="2"/>
        <v>29.62073073384662</v>
      </c>
      <c r="D36">
        <v>0</v>
      </c>
      <c r="E36">
        <v>0</v>
      </c>
      <c r="F36" s="24">
        <f t="shared" si="3"/>
        <v>1</v>
      </c>
      <c r="G36" s="21">
        <f t="shared" si="4"/>
        <v>-0.22252093395631553</v>
      </c>
      <c r="H36" s="21">
        <f t="shared" si="5"/>
        <v>-0.9749279121818234</v>
      </c>
    </row>
    <row r="37" spans="1:8" ht="12.75">
      <c r="A37">
        <v>1</v>
      </c>
      <c r="B37">
        <v>34</v>
      </c>
      <c r="C37">
        <f t="shared" si="2"/>
        <v>30.518328634872272</v>
      </c>
      <c r="D37">
        <v>0</v>
      </c>
      <c r="E37">
        <v>0</v>
      </c>
      <c r="F37" s="24">
        <f t="shared" si="3"/>
        <v>1</v>
      </c>
      <c r="G37" s="21">
        <f t="shared" si="4"/>
        <v>0.6234898018587298</v>
      </c>
      <c r="H37" s="21">
        <f t="shared" si="5"/>
        <v>-0.7818314824680328</v>
      </c>
    </row>
    <row r="38" spans="1:8" ht="12.75">
      <c r="A38">
        <v>1</v>
      </c>
      <c r="B38">
        <v>35</v>
      </c>
      <c r="C38">
        <f t="shared" si="2"/>
        <v>31.41592653589793</v>
      </c>
      <c r="D38">
        <v>0</v>
      </c>
      <c r="E38">
        <v>0</v>
      </c>
      <c r="F38" s="24">
        <f t="shared" si="3"/>
        <v>1</v>
      </c>
      <c r="G38" s="21">
        <f t="shared" si="4"/>
        <v>1</v>
      </c>
      <c r="H38" s="21">
        <f t="shared" si="5"/>
        <v>-1.22514845490862E-15</v>
      </c>
    </row>
    <row r="39" spans="1:8" ht="12.75">
      <c r="A39">
        <v>1</v>
      </c>
      <c r="B39">
        <v>36</v>
      </c>
      <c r="C39">
        <f t="shared" si="2"/>
        <v>32.313524436923586</v>
      </c>
      <c r="D39">
        <v>0</v>
      </c>
      <c r="E39">
        <v>0</v>
      </c>
      <c r="F39" s="24">
        <f t="shared" si="3"/>
        <v>1</v>
      </c>
      <c r="G39" s="21">
        <f t="shared" si="4"/>
        <v>0.6234898018587345</v>
      </c>
      <c r="H39" s="21">
        <f t="shared" si="5"/>
        <v>0.781831482468029</v>
      </c>
    </row>
    <row r="40" spans="1:8" ht="12.75">
      <c r="A40">
        <v>1</v>
      </c>
      <c r="B40">
        <v>37</v>
      </c>
      <c r="C40">
        <f t="shared" si="2"/>
        <v>33.21112233794924</v>
      </c>
      <c r="D40">
        <v>0</v>
      </c>
      <c r="E40">
        <v>0</v>
      </c>
      <c r="F40" s="24">
        <f t="shared" si="3"/>
        <v>1</v>
      </c>
      <c r="G40" s="21">
        <f t="shared" si="4"/>
        <v>-0.22252093395631314</v>
      </c>
      <c r="H40" s="21">
        <f t="shared" si="5"/>
        <v>0.9749279121818238</v>
      </c>
    </row>
    <row r="41" spans="1:8" ht="12.75">
      <c r="A41">
        <v>1</v>
      </c>
      <c r="B41">
        <v>38</v>
      </c>
      <c r="C41">
        <f t="shared" si="2"/>
        <v>34.10872023897489</v>
      </c>
      <c r="D41">
        <v>0</v>
      </c>
      <c r="E41">
        <v>0</v>
      </c>
      <c r="F41" s="24">
        <f t="shared" si="3"/>
        <v>1</v>
      </c>
      <c r="G41" s="21">
        <f t="shared" si="4"/>
        <v>-0.9009688679024155</v>
      </c>
      <c r="H41" s="21">
        <f t="shared" si="5"/>
        <v>0.4338837391175657</v>
      </c>
    </row>
    <row r="42" spans="1:8" ht="12.75">
      <c r="A42">
        <v>1</v>
      </c>
      <c r="B42">
        <v>39</v>
      </c>
      <c r="C42">
        <f t="shared" si="2"/>
        <v>35.00631814000055</v>
      </c>
      <c r="D42">
        <v>0</v>
      </c>
      <c r="E42">
        <v>0</v>
      </c>
      <c r="F42" s="24">
        <f t="shared" si="3"/>
        <v>1</v>
      </c>
      <c r="G42" s="21">
        <f t="shared" si="4"/>
        <v>-0.9009688679024197</v>
      </c>
      <c r="H42" s="21">
        <f t="shared" si="5"/>
        <v>-0.4338837391175569</v>
      </c>
    </row>
    <row r="43" spans="1:8" ht="12.75">
      <c r="A43">
        <v>1</v>
      </c>
      <c r="B43">
        <v>40</v>
      </c>
      <c r="C43">
        <f t="shared" si="2"/>
        <v>35.9039160410262</v>
      </c>
      <c r="D43">
        <v>0</v>
      </c>
      <c r="E43">
        <v>0</v>
      </c>
      <c r="F43" s="24">
        <f t="shared" si="3"/>
        <v>1</v>
      </c>
      <c r="G43" s="21">
        <f t="shared" si="4"/>
        <v>-0.2225209339563227</v>
      </c>
      <c r="H43" s="21">
        <f t="shared" si="5"/>
        <v>-0.9749279121818217</v>
      </c>
    </row>
    <row r="44" spans="1:8" ht="12.75">
      <c r="A44">
        <v>1</v>
      </c>
      <c r="B44">
        <v>41</v>
      </c>
      <c r="C44">
        <f t="shared" si="2"/>
        <v>36.80151394205186</v>
      </c>
      <c r="D44">
        <v>0</v>
      </c>
      <c r="E44">
        <v>0</v>
      </c>
      <c r="F44" s="24">
        <f t="shared" si="3"/>
        <v>1</v>
      </c>
      <c r="G44" s="21">
        <f t="shared" si="4"/>
        <v>0.6234898018587324</v>
      </c>
      <c r="H44" s="21">
        <f t="shared" si="5"/>
        <v>-0.7818314824680307</v>
      </c>
    </row>
    <row r="45" spans="1:8" ht="12.75">
      <c r="A45">
        <v>1</v>
      </c>
      <c r="B45">
        <v>42</v>
      </c>
      <c r="C45">
        <f t="shared" si="2"/>
        <v>37.69911184307752</v>
      </c>
      <c r="D45">
        <v>0</v>
      </c>
      <c r="E45">
        <v>0</v>
      </c>
      <c r="F45" s="24">
        <f t="shared" si="3"/>
        <v>1</v>
      </c>
      <c r="G45" s="21">
        <f t="shared" si="4"/>
        <v>1</v>
      </c>
      <c r="H45" s="21">
        <f t="shared" si="5"/>
        <v>-1.470178145890344E-15</v>
      </c>
    </row>
    <row r="46" spans="1:8" ht="12.75">
      <c r="A46">
        <v>1</v>
      </c>
      <c r="B46">
        <v>43</v>
      </c>
      <c r="C46">
        <f t="shared" si="2"/>
        <v>38.59670974410317</v>
      </c>
      <c r="D46">
        <v>0</v>
      </c>
      <c r="E46">
        <v>0</v>
      </c>
      <c r="F46" s="24">
        <f t="shared" si="3"/>
        <v>1</v>
      </c>
      <c r="G46" s="21">
        <f aca="true" t="shared" si="6" ref="G46:G109">D46+F46*COS(C46)</f>
        <v>0.6234898018587347</v>
      </c>
      <c r="H46" s="21">
        <f aca="true" t="shared" si="7" ref="H46:H109">E46+F46*SIN(C46)</f>
        <v>0.7818314824680289</v>
      </c>
    </row>
    <row r="47" spans="1:8" ht="12.75">
      <c r="A47">
        <v>1</v>
      </c>
      <c r="B47">
        <v>44</v>
      </c>
      <c r="C47">
        <f t="shared" si="2"/>
        <v>39.49430764512883</v>
      </c>
      <c r="D47">
        <v>0</v>
      </c>
      <c r="E47">
        <v>0</v>
      </c>
      <c r="F47" s="24">
        <f t="shared" si="3"/>
        <v>1</v>
      </c>
      <c r="G47" s="21">
        <f t="shared" si="6"/>
        <v>-0.2225209339563129</v>
      </c>
      <c r="H47" s="21">
        <f t="shared" si="7"/>
        <v>0.974927912181824</v>
      </c>
    </row>
    <row r="48" spans="1:8" ht="12.75">
      <c r="A48">
        <v>1</v>
      </c>
      <c r="B48">
        <v>45</v>
      </c>
      <c r="C48">
        <f t="shared" si="2"/>
        <v>40.391905546154476</v>
      </c>
      <c r="D48">
        <v>0</v>
      </c>
      <c r="E48">
        <v>0</v>
      </c>
      <c r="F48" s="24">
        <f t="shared" si="3"/>
        <v>1</v>
      </c>
      <c r="G48" s="21">
        <f t="shared" si="6"/>
        <v>-0.9009688679024154</v>
      </c>
      <c r="H48" s="21">
        <f t="shared" si="7"/>
        <v>0.43388373911756595</v>
      </c>
    </row>
    <row r="49" spans="1:8" ht="12.75">
      <c r="A49">
        <v>1</v>
      </c>
      <c r="B49">
        <v>46</v>
      </c>
      <c r="C49">
        <f t="shared" si="2"/>
        <v>41.28950344718014</v>
      </c>
      <c r="D49">
        <v>0</v>
      </c>
      <c r="E49">
        <v>0</v>
      </c>
      <c r="F49" s="24">
        <f t="shared" si="3"/>
        <v>1</v>
      </c>
      <c r="G49" s="21">
        <f t="shared" si="6"/>
        <v>-0.9009688679024198</v>
      </c>
      <c r="H49" s="21">
        <f t="shared" si="7"/>
        <v>-0.4338837391175567</v>
      </c>
    </row>
    <row r="50" spans="1:8" ht="12.75">
      <c r="A50">
        <v>1</v>
      </c>
      <c r="B50">
        <v>47</v>
      </c>
      <c r="C50">
        <f t="shared" si="2"/>
        <v>42.187101348205786</v>
      </c>
      <c r="D50">
        <v>0</v>
      </c>
      <c r="E50">
        <v>0</v>
      </c>
      <c r="F50" s="24">
        <f t="shared" si="3"/>
        <v>1</v>
      </c>
      <c r="G50" s="21">
        <f t="shared" si="6"/>
        <v>-0.22252093395632294</v>
      </c>
      <c r="H50" s="21">
        <f t="shared" si="7"/>
        <v>-0.9749279121818216</v>
      </c>
    </row>
    <row r="51" spans="1:8" ht="12.75">
      <c r="A51">
        <v>1</v>
      </c>
      <c r="B51">
        <v>48</v>
      </c>
      <c r="C51">
        <f t="shared" si="2"/>
        <v>43.08469924923145</v>
      </c>
      <c r="D51">
        <v>0</v>
      </c>
      <c r="E51">
        <v>0</v>
      </c>
      <c r="F51" s="24">
        <f t="shared" si="3"/>
        <v>1</v>
      </c>
      <c r="G51" s="21">
        <f t="shared" si="6"/>
        <v>0.6234898018587323</v>
      </c>
      <c r="H51" s="21">
        <f t="shared" si="7"/>
        <v>-0.7818314824680308</v>
      </c>
    </row>
    <row r="52" spans="1:8" ht="12.75">
      <c r="A52">
        <v>1</v>
      </c>
      <c r="B52">
        <v>49</v>
      </c>
      <c r="C52">
        <f t="shared" si="2"/>
        <v>43.982297150257104</v>
      </c>
      <c r="D52">
        <v>0</v>
      </c>
      <c r="E52">
        <v>0</v>
      </c>
      <c r="F52" s="24">
        <f t="shared" si="3"/>
        <v>1</v>
      </c>
      <c r="G52" s="21">
        <f t="shared" si="6"/>
        <v>1</v>
      </c>
      <c r="H52" s="21">
        <f t="shared" si="7"/>
        <v>-1.715207836872068E-15</v>
      </c>
    </row>
    <row r="53" spans="1:8" ht="12.75">
      <c r="A53">
        <v>1</v>
      </c>
      <c r="B53">
        <v>50</v>
      </c>
      <c r="C53">
        <f t="shared" si="2"/>
        <v>44.87989505128276</v>
      </c>
      <c r="D53">
        <v>0</v>
      </c>
      <c r="E53">
        <v>0</v>
      </c>
      <c r="F53" s="24">
        <f t="shared" si="3"/>
        <v>1</v>
      </c>
      <c r="G53" s="21">
        <f t="shared" si="6"/>
        <v>0.6234898018587349</v>
      </c>
      <c r="H53" s="21">
        <f t="shared" si="7"/>
        <v>0.7818314824680287</v>
      </c>
    </row>
    <row r="54" spans="1:8" ht="12.75">
      <c r="A54">
        <v>1</v>
      </c>
      <c r="B54">
        <v>51</v>
      </c>
      <c r="C54">
        <f t="shared" si="2"/>
        <v>45.777492952308414</v>
      </c>
      <c r="D54">
        <v>0</v>
      </c>
      <c r="E54">
        <v>0</v>
      </c>
      <c r="F54" s="24">
        <f t="shared" si="3"/>
        <v>1</v>
      </c>
      <c r="G54" s="21">
        <f t="shared" si="6"/>
        <v>-0.22252093395631267</v>
      </c>
      <c r="H54" s="21">
        <f t="shared" si="7"/>
        <v>0.974927912181824</v>
      </c>
    </row>
    <row r="55" spans="1:8" ht="12.75">
      <c r="A55">
        <v>1</v>
      </c>
      <c r="B55">
        <v>52</v>
      </c>
      <c r="C55">
        <f t="shared" si="2"/>
        <v>46.67509085333406</v>
      </c>
      <c r="D55">
        <v>0</v>
      </c>
      <c r="E55">
        <v>0</v>
      </c>
      <c r="F55" s="24">
        <f t="shared" si="3"/>
        <v>1</v>
      </c>
      <c r="G55" s="21">
        <f t="shared" si="6"/>
        <v>-0.9009688679024153</v>
      </c>
      <c r="H55" s="21">
        <f t="shared" si="7"/>
        <v>0.43388373911756617</v>
      </c>
    </row>
    <row r="56" spans="1:8" ht="12.75">
      <c r="A56">
        <v>1</v>
      </c>
      <c r="B56">
        <v>53</v>
      </c>
      <c r="C56">
        <f t="shared" si="2"/>
        <v>47.572688754359724</v>
      </c>
      <c r="D56">
        <v>0</v>
      </c>
      <c r="E56">
        <v>0</v>
      </c>
      <c r="F56" s="24">
        <f t="shared" si="3"/>
        <v>1</v>
      </c>
      <c r="G56" s="21">
        <f t="shared" si="6"/>
        <v>-0.9009688679024199</v>
      </c>
      <c r="H56" s="21">
        <f t="shared" si="7"/>
        <v>-0.43388373911755646</v>
      </c>
    </row>
    <row r="57" spans="1:8" ht="12.75">
      <c r="A57">
        <v>1</v>
      </c>
      <c r="B57">
        <v>54</v>
      </c>
      <c r="C57">
        <f t="shared" si="2"/>
        <v>48.47028665538537</v>
      </c>
      <c r="D57">
        <v>0</v>
      </c>
      <c r="E57">
        <v>0</v>
      </c>
      <c r="F57" s="24">
        <f t="shared" si="3"/>
        <v>1</v>
      </c>
      <c r="G57" s="21">
        <f t="shared" si="6"/>
        <v>-0.22252093395632316</v>
      </c>
      <c r="H57" s="21">
        <f t="shared" si="7"/>
        <v>-0.9749279121818216</v>
      </c>
    </row>
    <row r="58" spans="1:8" ht="12.75">
      <c r="A58">
        <v>1</v>
      </c>
      <c r="B58">
        <v>55</v>
      </c>
      <c r="C58">
        <f t="shared" si="2"/>
        <v>49.367884556411035</v>
      </c>
      <c r="D58">
        <v>0</v>
      </c>
      <c r="E58">
        <v>0</v>
      </c>
      <c r="F58" s="24">
        <f t="shared" si="3"/>
        <v>1</v>
      </c>
      <c r="G58" s="21">
        <f t="shared" si="6"/>
        <v>0.623489801858732</v>
      </c>
      <c r="H58" s="21">
        <f t="shared" si="7"/>
        <v>-0.781831482468031</v>
      </c>
    </row>
    <row r="59" spans="1:8" ht="12.75">
      <c r="A59">
        <v>1</v>
      </c>
      <c r="B59">
        <v>56</v>
      </c>
      <c r="C59">
        <f t="shared" si="2"/>
        <v>50.26548245743669</v>
      </c>
      <c r="D59">
        <v>0</v>
      </c>
      <c r="E59">
        <v>0</v>
      </c>
      <c r="F59" s="24">
        <f t="shared" si="3"/>
        <v>1</v>
      </c>
      <c r="G59" s="21">
        <f t="shared" si="6"/>
        <v>1</v>
      </c>
      <c r="H59" s="21">
        <f t="shared" si="7"/>
        <v>-1.960237527853792E-15</v>
      </c>
    </row>
    <row r="60" spans="1:8" ht="12.75">
      <c r="A60">
        <v>1</v>
      </c>
      <c r="B60">
        <v>57</v>
      </c>
      <c r="C60">
        <f t="shared" si="2"/>
        <v>51.163080358462345</v>
      </c>
      <c r="D60">
        <v>0</v>
      </c>
      <c r="E60">
        <v>0</v>
      </c>
      <c r="F60" s="24">
        <f t="shared" si="3"/>
        <v>1</v>
      </c>
      <c r="G60" s="21">
        <f t="shared" si="6"/>
        <v>0.623489801858735</v>
      </c>
      <c r="H60" s="21">
        <f t="shared" si="7"/>
        <v>0.7818314824680286</v>
      </c>
    </row>
    <row r="61" spans="1:8" ht="12.75">
      <c r="A61">
        <v>1</v>
      </c>
      <c r="B61">
        <v>58</v>
      </c>
      <c r="C61">
        <f t="shared" si="2"/>
        <v>52.06067825948799</v>
      </c>
      <c r="D61">
        <v>0</v>
      </c>
      <c r="E61">
        <v>0</v>
      </c>
      <c r="F61" s="24">
        <f t="shared" si="3"/>
        <v>1</v>
      </c>
      <c r="G61" s="21">
        <f t="shared" si="6"/>
        <v>-0.2225209339563055</v>
      </c>
      <c r="H61" s="21">
        <f t="shared" si="7"/>
        <v>0.9749279121818256</v>
      </c>
    </row>
    <row r="62" spans="1:8" ht="12.75">
      <c r="A62">
        <v>1</v>
      </c>
      <c r="B62">
        <v>59</v>
      </c>
      <c r="C62">
        <f t="shared" si="2"/>
        <v>52.958276160513655</v>
      </c>
      <c r="D62">
        <v>0</v>
      </c>
      <c r="E62">
        <v>0</v>
      </c>
      <c r="F62" s="24">
        <f t="shared" si="3"/>
        <v>1</v>
      </c>
      <c r="G62" s="21">
        <f t="shared" si="6"/>
        <v>-0.9009688679024183</v>
      </c>
      <c r="H62" s="21">
        <f t="shared" si="7"/>
        <v>0.43388373911756</v>
      </c>
    </row>
    <row r="63" spans="1:8" ht="12.75">
      <c r="A63">
        <v>1</v>
      </c>
      <c r="B63">
        <v>60</v>
      </c>
      <c r="C63">
        <f t="shared" si="2"/>
        <v>53.85587406153931</v>
      </c>
      <c r="D63">
        <v>0</v>
      </c>
      <c r="E63">
        <v>0</v>
      </c>
      <c r="F63" s="24">
        <f t="shared" si="3"/>
        <v>1</v>
      </c>
      <c r="G63" s="21">
        <f t="shared" si="6"/>
        <v>-0.90096886790242</v>
      </c>
      <c r="H63" s="21">
        <f t="shared" si="7"/>
        <v>-0.43388373911755623</v>
      </c>
    </row>
    <row r="64" spans="1:8" ht="12.75">
      <c r="A64">
        <v>1</v>
      </c>
      <c r="B64">
        <v>61</v>
      </c>
      <c r="C64">
        <f t="shared" si="2"/>
        <v>54.75347196256496</v>
      </c>
      <c r="D64">
        <v>0</v>
      </c>
      <c r="E64">
        <v>0</v>
      </c>
      <c r="F64" s="24">
        <f t="shared" si="3"/>
        <v>1</v>
      </c>
      <c r="G64" s="21">
        <f t="shared" si="6"/>
        <v>-0.2225209339563234</v>
      </c>
      <c r="H64" s="21">
        <f t="shared" si="7"/>
        <v>-0.9749279121818215</v>
      </c>
    </row>
    <row r="65" spans="1:8" ht="12.75">
      <c r="A65">
        <v>1</v>
      </c>
      <c r="B65">
        <v>62</v>
      </c>
      <c r="C65">
        <f t="shared" si="2"/>
        <v>55.651069863590614</v>
      </c>
      <c r="D65">
        <v>0</v>
      </c>
      <c r="E65">
        <v>0</v>
      </c>
      <c r="F65" s="24">
        <f t="shared" si="3"/>
        <v>1</v>
      </c>
      <c r="G65" s="21">
        <f t="shared" si="6"/>
        <v>0.6234898018587263</v>
      </c>
      <c r="H65" s="21">
        <f t="shared" si="7"/>
        <v>-0.7818314824680356</v>
      </c>
    </row>
    <row r="66" spans="1:8" ht="12.75">
      <c r="A66">
        <v>1</v>
      </c>
      <c r="B66">
        <v>63</v>
      </c>
      <c r="C66">
        <f t="shared" si="2"/>
        <v>56.548667764616276</v>
      </c>
      <c r="D66">
        <v>0</v>
      </c>
      <c r="E66">
        <v>0</v>
      </c>
      <c r="F66" s="24">
        <f t="shared" si="3"/>
        <v>1</v>
      </c>
      <c r="G66" s="21">
        <f t="shared" si="6"/>
        <v>1</v>
      </c>
      <c r="H66" s="21">
        <f t="shared" si="7"/>
        <v>-2.205267218835516E-15</v>
      </c>
    </row>
    <row r="67" spans="1:8" ht="12.75">
      <c r="A67">
        <v>1</v>
      </c>
      <c r="B67">
        <v>64</v>
      </c>
      <c r="C67">
        <f t="shared" si="2"/>
        <v>57.44626566564193</v>
      </c>
      <c r="D67">
        <v>0</v>
      </c>
      <c r="E67">
        <v>0</v>
      </c>
      <c r="F67" s="24">
        <f t="shared" si="3"/>
        <v>1</v>
      </c>
      <c r="G67" s="21">
        <f t="shared" si="6"/>
        <v>0.6234898018587353</v>
      </c>
      <c r="H67" s="21">
        <f t="shared" si="7"/>
        <v>0.7818314824680284</v>
      </c>
    </row>
    <row r="68" spans="1:8" ht="12.75">
      <c r="A68">
        <v>1</v>
      </c>
      <c r="B68">
        <v>65</v>
      </c>
      <c r="C68">
        <f aca="true" t="shared" si="8" ref="C68:C131">B68*$C$1*PI()</f>
        <v>58.34386356666758</v>
      </c>
      <c r="D68">
        <v>0</v>
      </c>
      <c r="E68">
        <v>0</v>
      </c>
      <c r="F68" s="24">
        <f t="shared" si="3"/>
        <v>1</v>
      </c>
      <c r="G68" s="21">
        <f t="shared" si="6"/>
        <v>-0.22252093395630526</v>
      </c>
      <c r="H68" s="21">
        <f t="shared" si="7"/>
        <v>0.9749279121818257</v>
      </c>
    </row>
    <row r="69" spans="1:8" ht="12.75">
      <c r="A69">
        <v>1</v>
      </c>
      <c r="B69">
        <v>66</v>
      </c>
      <c r="C69">
        <f t="shared" si="8"/>
        <v>59.24146146769324</v>
      </c>
      <c r="D69">
        <v>0</v>
      </c>
      <c r="E69">
        <v>0</v>
      </c>
      <c r="F69" s="24">
        <f aca="true" t="shared" si="9" ref="F69:F132">1*A69</f>
        <v>1</v>
      </c>
      <c r="G69" s="21">
        <f t="shared" si="6"/>
        <v>-0.9009688679024181</v>
      </c>
      <c r="H69" s="21">
        <f t="shared" si="7"/>
        <v>0.4338837391175602</v>
      </c>
    </row>
    <row r="70" spans="1:8" ht="12.75">
      <c r="A70">
        <v>1</v>
      </c>
      <c r="B70">
        <v>67</v>
      </c>
      <c r="C70">
        <f t="shared" si="8"/>
        <v>60.1390593687189</v>
      </c>
      <c r="D70">
        <v>0</v>
      </c>
      <c r="E70">
        <v>0</v>
      </c>
      <c r="F70" s="24">
        <f t="shared" si="9"/>
        <v>1</v>
      </c>
      <c r="G70" s="21">
        <f t="shared" si="6"/>
        <v>-0.9009688679024201</v>
      </c>
      <c r="H70" s="21">
        <f t="shared" si="7"/>
        <v>-0.433883739117556</v>
      </c>
    </row>
    <row r="71" spans="1:8" ht="12.75">
      <c r="A71">
        <v>1</v>
      </c>
      <c r="B71">
        <v>68</v>
      </c>
      <c r="C71">
        <f t="shared" si="8"/>
        <v>61.036657269744545</v>
      </c>
      <c r="D71">
        <v>0</v>
      </c>
      <c r="E71">
        <v>0</v>
      </c>
      <c r="F71" s="24">
        <f t="shared" si="9"/>
        <v>1</v>
      </c>
      <c r="G71" s="21">
        <f t="shared" si="6"/>
        <v>-0.22252093395632366</v>
      </c>
      <c r="H71" s="21">
        <f t="shared" si="7"/>
        <v>-0.9749279121818215</v>
      </c>
    </row>
    <row r="72" spans="1:8" ht="12.75">
      <c r="A72">
        <v>1</v>
      </c>
      <c r="B72">
        <v>69</v>
      </c>
      <c r="C72">
        <f t="shared" si="8"/>
        <v>61.9342551707702</v>
      </c>
      <c r="D72">
        <v>0</v>
      </c>
      <c r="E72">
        <v>0</v>
      </c>
      <c r="F72" s="24">
        <f t="shared" si="9"/>
        <v>1</v>
      </c>
      <c r="G72" s="21">
        <f t="shared" si="6"/>
        <v>0.623489801858726</v>
      </c>
      <c r="H72" s="21">
        <f t="shared" si="7"/>
        <v>-0.7818314824680358</v>
      </c>
    </row>
    <row r="73" spans="1:8" ht="12.75">
      <c r="A73">
        <v>1</v>
      </c>
      <c r="B73">
        <v>70</v>
      </c>
      <c r="C73">
        <f t="shared" si="8"/>
        <v>62.83185307179586</v>
      </c>
      <c r="D73">
        <v>0</v>
      </c>
      <c r="E73">
        <v>0</v>
      </c>
      <c r="F73" s="24">
        <f t="shared" si="9"/>
        <v>1</v>
      </c>
      <c r="G73" s="21">
        <f t="shared" si="6"/>
        <v>1</v>
      </c>
      <c r="H73" s="21">
        <f t="shared" si="7"/>
        <v>-2.45029690981724E-15</v>
      </c>
    </row>
    <row r="74" spans="1:8" ht="12.75">
      <c r="A74">
        <v>1</v>
      </c>
      <c r="B74">
        <v>71</v>
      </c>
      <c r="C74">
        <f t="shared" si="8"/>
        <v>63.72945097282152</v>
      </c>
      <c r="D74">
        <v>0</v>
      </c>
      <c r="E74">
        <v>0</v>
      </c>
      <c r="F74" s="24">
        <f t="shared" si="9"/>
        <v>1</v>
      </c>
      <c r="G74" s="21">
        <f t="shared" si="6"/>
        <v>0.6234898018587355</v>
      </c>
      <c r="H74" s="21">
        <f t="shared" si="7"/>
        <v>0.7818314824680282</v>
      </c>
    </row>
    <row r="75" spans="1:8" ht="12.75">
      <c r="A75">
        <v>1</v>
      </c>
      <c r="B75">
        <v>72</v>
      </c>
      <c r="C75">
        <f t="shared" si="8"/>
        <v>64.62704887384717</v>
      </c>
      <c r="D75">
        <v>0</v>
      </c>
      <c r="E75">
        <v>0</v>
      </c>
      <c r="F75" s="24">
        <f t="shared" si="9"/>
        <v>1</v>
      </c>
      <c r="G75" s="21">
        <f t="shared" si="6"/>
        <v>-0.22252093395631195</v>
      </c>
      <c r="H75" s="21">
        <f t="shared" si="7"/>
        <v>0.9749279121818242</v>
      </c>
    </row>
    <row r="76" spans="1:8" ht="12.75">
      <c r="A76">
        <v>1</v>
      </c>
      <c r="B76">
        <v>73</v>
      </c>
      <c r="C76">
        <f t="shared" si="8"/>
        <v>65.52464677487283</v>
      </c>
      <c r="D76">
        <v>0</v>
      </c>
      <c r="E76">
        <v>0</v>
      </c>
      <c r="F76" s="24">
        <f t="shared" si="9"/>
        <v>1</v>
      </c>
      <c r="G76" s="21">
        <f t="shared" si="6"/>
        <v>-0.9009688679024211</v>
      </c>
      <c r="H76" s="21">
        <f t="shared" si="7"/>
        <v>0.433883739117554</v>
      </c>
    </row>
    <row r="77" spans="1:8" ht="12.75">
      <c r="A77">
        <v>1</v>
      </c>
      <c r="B77">
        <v>74</v>
      </c>
      <c r="C77">
        <f t="shared" si="8"/>
        <v>66.42224467589848</v>
      </c>
      <c r="D77">
        <v>0</v>
      </c>
      <c r="E77">
        <v>0</v>
      </c>
      <c r="F77" s="24">
        <f t="shared" si="9"/>
        <v>1</v>
      </c>
      <c r="G77" s="21">
        <f t="shared" si="6"/>
        <v>-0.9009688679024203</v>
      </c>
      <c r="H77" s="21">
        <f t="shared" si="7"/>
        <v>-0.4338837391175558</v>
      </c>
    </row>
    <row r="78" spans="1:8" ht="12.75">
      <c r="A78">
        <v>1</v>
      </c>
      <c r="B78">
        <v>75</v>
      </c>
      <c r="C78">
        <f t="shared" si="8"/>
        <v>67.31984257692413</v>
      </c>
      <c r="D78">
        <v>0</v>
      </c>
      <c r="E78">
        <v>0</v>
      </c>
      <c r="F78" s="24">
        <f t="shared" si="9"/>
        <v>1</v>
      </c>
      <c r="G78" s="21">
        <f t="shared" si="6"/>
        <v>-0.22252093395632389</v>
      </c>
      <c r="H78" s="21">
        <f t="shared" si="7"/>
        <v>-0.9749279121818214</v>
      </c>
    </row>
    <row r="79" spans="1:8" ht="12.75">
      <c r="A79">
        <v>1</v>
      </c>
      <c r="B79">
        <v>76</v>
      </c>
      <c r="C79">
        <f t="shared" si="8"/>
        <v>68.21744047794978</v>
      </c>
      <c r="D79">
        <v>0</v>
      </c>
      <c r="E79">
        <v>0</v>
      </c>
      <c r="F79" s="24">
        <f t="shared" si="9"/>
        <v>1</v>
      </c>
      <c r="G79" s="21">
        <f t="shared" si="6"/>
        <v>0.6234898018587204</v>
      </c>
      <c r="H79" s="21">
        <f t="shared" si="7"/>
        <v>-0.7818314824680404</v>
      </c>
    </row>
    <row r="80" spans="1:8" ht="12.75">
      <c r="A80">
        <v>1</v>
      </c>
      <c r="B80">
        <v>77</v>
      </c>
      <c r="C80">
        <f t="shared" si="8"/>
        <v>69.11503837897544</v>
      </c>
      <c r="D80">
        <v>0</v>
      </c>
      <c r="E80">
        <v>0</v>
      </c>
      <c r="F80" s="24">
        <f t="shared" si="9"/>
        <v>1</v>
      </c>
      <c r="G80" s="21">
        <f t="shared" si="6"/>
        <v>1</v>
      </c>
      <c r="H80" s="21">
        <f t="shared" si="7"/>
        <v>-9.800753958399966E-15</v>
      </c>
    </row>
    <row r="81" spans="1:8" ht="12.75">
      <c r="A81">
        <v>1</v>
      </c>
      <c r="B81">
        <v>78</v>
      </c>
      <c r="C81">
        <f t="shared" si="8"/>
        <v>70.0126362800011</v>
      </c>
      <c r="D81">
        <v>0</v>
      </c>
      <c r="E81">
        <v>0</v>
      </c>
      <c r="F81" s="24">
        <f t="shared" si="9"/>
        <v>1</v>
      </c>
      <c r="G81" s="21">
        <f t="shared" si="6"/>
        <v>0.6234898018587357</v>
      </c>
      <c r="H81" s="21">
        <f t="shared" si="7"/>
        <v>0.7818314824680281</v>
      </c>
    </row>
    <row r="82" spans="1:8" ht="12.75">
      <c r="A82">
        <v>1</v>
      </c>
      <c r="B82">
        <v>79</v>
      </c>
      <c r="C82">
        <f t="shared" si="8"/>
        <v>70.91023418102675</v>
      </c>
      <c r="D82">
        <v>0</v>
      </c>
      <c r="E82">
        <v>0</v>
      </c>
      <c r="F82" s="24">
        <f t="shared" si="9"/>
        <v>1</v>
      </c>
      <c r="G82" s="21">
        <f t="shared" si="6"/>
        <v>-0.2225209339563048</v>
      </c>
      <c r="H82" s="21">
        <f t="shared" si="7"/>
        <v>0.9749279121818258</v>
      </c>
    </row>
    <row r="83" spans="1:8" ht="12.75">
      <c r="A83">
        <v>1</v>
      </c>
      <c r="B83">
        <v>80</v>
      </c>
      <c r="C83">
        <f t="shared" si="8"/>
        <v>71.8078320820524</v>
      </c>
      <c r="D83">
        <v>0</v>
      </c>
      <c r="E83">
        <v>0</v>
      </c>
      <c r="F83" s="24">
        <f t="shared" si="9"/>
        <v>1</v>
      </c>
      <c r="G83" s="21">
        <f t="shared" si="6"/>
        <v>-0.9009688679024117</v>
      </c>
      <c r="H83" s="21">
        <f t="shared" si="7"/>
        <v>0.43388373911757344</v>
      </c>
    </row>
    <row r="84" spans="1:8" ht="12.75">
      <c r="A84">
        <v>1</v>
      </c>
      <c r="B84">
        <v>81</v>
      </c>
      <c r="C84">
        <f t="shared" si="8"/>
        <v>72.70542998307806</v>
      </c>
      <c r="D84">
        <v>0</v>
      </c>
      <c r="E84">
        <v>0</v>
      </c>
      <c r="F84" s="24">
        <f t="shared" si="9"/>
        <v>1</v>
      </c>
      <c r="G84" s="21">
        <f t="shared" si="6"/>
        <v>-0.9009688679024235</v>
      </c>
      <c r="H84" s="21">
        <f t="shared" si="7"/>
        <v>-0.4338837391175492</v>
      </c>
    </row>
    <row r="85" spans="1:8" ht="12.75">
      <c r="A85">
        <v>1</v>
      </c>
      <c r="B85">
        <v>82</v>
      </c>
      <c r="C85">
        <f t="shared" si="8"/>
        <v>73.60302788410372</v>
      </c>
      <c r="D85">
        <v>0</v>
      </c>
      <c r="E85">
        <v>0</v>
      </c>
      <c r="F85" s="24">
        <f t="shared" si="9"/>
        <v>1</v>
      </c>
      <c r="G85" s="21">
        <f t="shared" si="6"/>
        <v>-0.2225209339563172</v>
      </c>
      <c r="H85" s="21">
        <f t="shared" si="7"/>
        <v>-0.974927912181823</v>
      </c>
    </row>
    <row r="86" spans="1:8" ht="12.75">
      <c r="A86">
        <v>1</v>
      </c>
      <c r="B86">
        <v>83</v>
      </c>
      <c r="C86">
        <f t="shared" si="8"/>
        <v>74.50062578512937</v>
      </c>
      <c r="D86">
        <v>0</v>
      </c>
      <c r="E86">
        <v>0</v>
      </c>
      <c r="F86" s="24">
        <f t="shared" si="9"/>
        <v>1</v>
      </c>
      <c r="G86" s="21">
        <f t="shared" si="6"/>
        <v>0.6234898018587257</v>
      </c>
      <c r="H86" s="21">
        <f t="shared" si="7"/>
        <v>-0.781831482468036</v>
      </c>
    </row>
    <row r="87" spans="1:8" ht="12.75">
      <c r="A87">
        <v>1</v>
      </c>
      <c r="B87">
        <v>84</v>
      </c>
      <c r="C87">
        <f t="shared" si="8"/>
        <v>75.39822368615503</v>
      </c>
      <c r="D87">
        <v>0</v>
      </c>
      <c r="E87">
        <v>0</v>
      </c>
      <c r="F87" s="24">
        <f t="shared" si="9"/>
        <v>1</v>
      </c>
      <c r="G87" s="21">
        <f t="shared" si="6"/>
        <v>1</v>
      </c>
      <c r="H87" s="21">
        <f t="shared" si="7"/>
        <v>-2.940356291780688E-15</v>
      </c>
    </row>
    <row r="88" spans="1:8" ht="12.75">
      <c r="A88">
        <v>1</v>
      </c>
      <c r="B88">
        <v>85</v>
      </c>
      <c r="C88">
        <f t="shared" si="8"/>
        <v>76.29582158718068</v>
      </c>
      <c r="D88">
        <v>0</v>
      </c>
      <c r="E88">
        <v>0</v>
      </c>
      <c r="F88" s="24">
        <f t="shared" si="9"/>
        <v>1</v>
      </c>
      <c r="G88" s="21">
        <f t="shared" si="6"/>
        <v>0.6234898018587414</v>
      </c>
      <c r="H88" s="21">
        <f t="shared" si="7"/>
        <v>0.7818314824680235</v>
      </c>
    </row>
    <row r="89" spans="1:8" ht="12.75">
      <c r="A89">
        <v>1</v>
      </c>
      <c r="B89">
        <v>86</v>
      </c>
      <c r="C89">
        <f t="shared" si="8"/>
        <v>77.19341948820635</v>
      </c>
      <c r="D89">
        <v>0</v>
      </c>
      <c r="E89">
        <v>0</v>
      </c>
      <c r="F89" s="24">
        <f t="shared" si="9"/>
        <v>1</v>
      </c>
      <c r="G89" s="21">
        <f t="shared" si="6"/>
        <v>-0.22252093395631148</v>
      </c>
      <c r="H89" s="21">
        <f t="shared" si="7"/>
        <v>0.9749279121818243</v>
      </c>
    </row>
    <row r="90" spans="1:8" ht="12.75">
      <c r="A90">
        <v>1</v>
      </c>
      <c r="B90">
        <v>87</v>
      </c>
      <c r="C90">
        <f t="shared" si="8"/>
        <v>78.091017389232</v>
      </c>
      <c r="D90">
        <v>0</v>
      </c>
      <c r="E90">
        <v>0</v>
      </c>
      <c r="F90" s="24">
        <f t="shared" si="9"/>
        <v>1</v>
      </c>
      <c r="G90" s="21">
        <f t="shared" si="6"/>
        <v>-0.9009688679024147</v>
      </c>
      <c r="H90" s="21">
        <f t="shared" si="7"/>
        <v>0.4338837391175673</v>
      </c>
    </row>
    <row r="91" spans="1:8" ht="12.75">
      <c r="A91">
        <v>1</v>
      </c>
      <c r="B91">
        <v>88</v>
      </c>
      <c r="C91">
        <f t="shared" si="8"/>
        <v>78.98861529025766</v>
      </c>
      <c r="D91">
        <v>0</v>
      </c>
      <c r="E91">
        <v>0</v>
      </c>
      <c r="F91" s="24">
        <f t="shared" si="9"/>
        <v>1</v>
      </c>
      <c r="G91" s="21">
        <f t="shared" si="6"/>
        <v>-0.9009688679024205</v>
      </c>
      <c r="H91" s="21">
        <f t="shared" si="7"/>
        <v>-0.43388373911755534</v>
      </c>
    </row>
    <row r="92" spans="1:8" ht="12.75">
      <c r="A92">
        <v>1</v>
      </c>
      <c r="B92">
        <v>89</v>
      </c>
      <c r="C92">
        <f t="shared" si="8"/>
        <v>79.8862131912833</v>
      </c>
      <c r="D92">
        <v>0</v>
      </c>
      <c r="E92">
        <v>0</v>
      </c>
      <c r="F92" s="24">
        <f t="shared" si="9"/>
        <v>1</v>
      </c>
      <c r="G92" s="21">
        <f t="shared" si="6"/>
        <v>-0.22252093395632436</v>
      </c>
      <c r="H92" s="21">
        <f t="shared" si="7"/>
        <v>-0.9749279121818213</v>
      </c>
    </row>
    <row r="93" spans="1:8" ht="12.75">
      <c r="A93">
        <v>1</v>
      </c>
      <c r="B93">
        <v>90</v>
      </c>
      <c r="C93">
        <f t="shared" si="8"/>
        <v>80.78381109230895</v>
      </c>
      <c r="D93">
        <v>0</v>
      </c>
      <c r="E93">
        <v>0</v>
      </c>
      <c r="F93" s="24">
        <f t="shared" si="9"/>
        <v>1</v>
      </c>
      <c r="G93" s="21">
        <f t="shared" si="6"/>
        <v>0.6234898018587199</v>
      </c>
      <c r="H93" s="21">
        <f t="shared" si="7"/>
        <v>-0.7818314824680407</v>
      </c>
    </row>
    <row r="94" spans="1:8" ht="12.75">
      <c r="A94">
        <v>1</v>
      </c>
      <c r="B94">
        <v>91</v>
      </c>
      <c r="C94">
        <f t="shared" si="8"/>
        <v>81.68140899333463</v>
      </c>
      <c r="D94">
        <v>0</v>
      </c>
      <c r="E94">
        <v>0</v>
      </c>
      <c r="F94" s="24">
        <f t="shared" si="9"/>
        <v>1</v>
      </c>
      <c r="G94" s="21">
        <f t="shared" si="6"/>
        <v>1</v>
      </c>
      <c r="H94" s="21">
        <f t="shared" si="7"/>
        <v>3.92004137483859E-15</v>
      </c>
    </row>
    <row r="95" spans="1:8" ht="12.75">
      <c r="A95">
        <v>1</v>
      </c>
      <c r="B95">
        <v>92</v>
      </c>
      <c r="C95">
        <f t="shared" si="8"/>
        <v>82.57900689436028</v>
      </c>
      <c r="D95">
        <v>0</v>
      </c>
      <c r="E95">
        <v>0</v>
      </c>
      <c r="F95" s="24">
        <f t="shared" si="9"/>
        <v>1</v>
      </c>
      <c r="G95" s="21">
        <f t="shared" si="6"/>
        <v>0.623489801858736</v>
      </c>
      <c r="H95" s="21">
        <f t="shared" si="7"/>
        <v>0.7818314824680278</v>
      </c>
    </row>
    <row r="96" spans="1:8" ht="12.75">
      <c r="A96">
        <v>1</v>
      </c>
      <c r="B96">
        <v>93</v>
      </c>
      <c r="C96">
        <f t="shared" si="8"/>
        <v>83.47660479538592</v>
      </c>
      <c r="D96">
        <v>0</v>
      </c>
      <c r="E96">
        <v>0</v>
      </c>
      <c r="F96" s="24">
        <f t="shared" si="9"/>
        <v>1</v>
      </c>
      <c r="G96" s="21">
        <f t="shared" si="6"/>
        <v>-0.2225209339563043</v>
      </c>
      <c r="H96" s="21">
        <f t="shared" si="7"/>
        <v>0.974927912181826</v>
      </c>
    </row>
    <row r="97" spans="1:8" ht="12.75">
      <c r="A97">
        <v>1</v>
      </c>
      <c r="B97">
        <v>94</v>
      </c>
      <c r="C97">
        <f t="shared" si="8"/>
        <v>84.37420269641157</v>
      </c>
      <c r="D97">
        <v>0</v>
      </c>
      <c r="E97">
        <v>0</v>
      </c>
      <c r="F97" s="24">
        <f t="shared" si="9"/>
        <v>1</v>
      </c>
      <c r="G97" s="21">
        <f t="shared" si="6"/>
        <v>-0.9009688679024115</v>
      </c>
      <c r="H97" s="21">
        <f t="shared" si="7"/>
        <v>0.4338837391175739</v>
      </c>
    </row>
    <row r="98" spans="1:8" ht="12.75">
      <c r="A98">
        <v>1</v>
      </c>
      <c r="B98">
        <v>95</v>
      </c>
      <c r="C98">
        <f t="shared" si="8"/>
        <v>85.27180059743723</v>
      </c>
      <c r="D98">
        <v>0</v>
      </c>
      <c r="E98">
        <v>0</v>
      </c>
      <c r="F98" s="24">
        <f t="shared" si="9"/>
        <v>1</v>
      </c>
      <c r="G98" s="21">
        <f t="shared" si="6"/>
        <v>-0.9009688679024237</v>
      </c>
      <c r="H98" s="21">
        <f t="shared" si="7"/>
        <v>-0.43388373911754874</v>
      </c>
    </row>
    <row r="99" spans="1:8" ht="12.75">
      <c r="A99">
        <v>1</v>
      </c>
      <c r="B99">
        <v>96</v>
      </c>
      <c r="C99">
        <f t="shared" si="8"/>
        <v>86.1693984984629</v>
      </c>
      <c r="D99">
        <v>0</v>
      </c>
      <c r="E99">
        <v>0</v>
      </c>
      <c r="F99" s="24">
        <f t="shared" si="9"/>
        <v>1</v>
      </c>
      <c r="G99" s="21">
        <f t="shared" si="6"/>
        <v>-0.22252093395631767</v>
      </c>
      <c r="H99" s="21">
        <f t="shared" si="7"/>
        <v>-0.9749279121818228</v>
      </c>
    </row>
    <row r="100" spans="1:8" ht="12.75">
      <c r="A100">
        <v>1</v>
      </c>
      <c r="B100">
        <v>97</v>
      </c>
      <c r="C100">
        <f t="shared" si="8"/>
        <v>87.06699639948854</v>
      </c>
      <c r="D100">
        <v>0</v>
      </c>
      <c r="E100">
        <v>0</v>
      </c>
      <c r="F100" s="24">
        <f t="shared" si="9"/>
        <v>1</v>
      </c>
      <c r="G100" s="21">
        <f t="shared" si="6"/>
        <v>0.6234898018587253</v>
      </c>
      <c r="H100" s="21">
        <f t="shared" si="7"/>
        <v>-0.7818314824680364</v>
      </c>
    </row>
    <row r="101" spans="1:8" ht="12.75">
      <c r="A101">
        <v>1</v>
      </c>
      <c r="B101">
        <v>98</v>
      </c>
      <c r="C101">
        <f t="shared" si="8"/>
        <v>87.96459430051421</v>
      </c>
      <c r="D101">
        <v>0</v>
      </c>
      <c r="E101">
        <v>0</v>
      </c>
      <c r="F101" s="24">
        <f t="shared" si="9"/>
        <v>1</v>
      </c>
      <c r="G101" s="21">
        <f t="shared" si="6"/>
        <v>1</v>
      </c>
      <c r="H101" s="21">
        <f t="shared" si="7"/>
        <v>-3.430415673744136E-15</v>
      </c>
    </row>
    <row r="102" spans="1:8" ht="12.75">
      <c r="A102">
        <v>1</v>
      </c>
      <c r="B102">
        <v>99</v>
      </c>
      <c r="C102">
        <f t="shared" si="8"/>
        <v>88.86219220153986</v>
      </c>
      <c r="D102">
        <v>0</v>
      </c>
      <c r="E102">
        <v>0</v>
      </c>
      <c r="F102" s="24">
        <f t="shared" si="9"/>
        <v>1</v>
      </c>
      <c r="G102" s="21">
        <f t="shared" si="6"/>
        <v>0.6234898018587418</v>
      </c>
      <c r="H102" s="21">
        <f t="shared" si="7"/>
        <v>0.7818314824680233</v>
      </c>
    </row>
    <row r="103" spans="1:8" ht="12.75">
      <c r="A103">
        <v>1</v>
      </c>
      <c r="B103">
        <v>100</v>
      </c>
      <c r="C103">
        <f t="shared" si="8"/>
        <v>89.75979010256552</v>
      </c>
      <c r="D103">
        <v>0</v>
      </c>
      <c r="E103">
        <v>0</v>
      </c>
      <c r="F103" s="24">
        <f t="shared" si="9"/>
        <v>1</v>
      </c>
      <c r="G103" s="21">
        <f t="shared" si="6"/>
        <v>-0.22252093395631098</v>
      </c>
      <c r="H103" s="21">
        <f t="shared" si="7"/>
        <v>0.9749279121818244</v>
      </c>
    </row>
    <row r="104" spans="1:8" ht="12.75">
      <c r="A104">
        <v>1</v>
      </c>
      <c r="B104">
        <v>101</v>
      </c>
      <c r="C104">
        <f t="shared" si="8"/>
        <v>90.65738800359117</v>
      </c>
      <c r="D104">
        <v>0</v>
      </c>
      <c r="E104">
        <v>0</v>
      </c>
      <c r="F104" s="24">
        <f t="shared" si="9"/>
        <v>1</v>
      </c>
      <c r="G104" s="21">
        <f t="shared" si="6"/>
        <v>-0.9009688679024145</v>
      </c>
      <c r="H104" s="21">
        <f t="shared" si="7"/>
        <v>0.4338837391175677</v>
      </c>
    </row>
    <row r="105" spans="1:8" ht="12.75">
      <c r="A105">
        <v>1</v>
      </c>
      <c r="B105">
        <v>102</v>
      </c>
      <c r="C105">
        <f t="shared" si="8"/>
        <v>91.55498590461683</v>
      </c>
      <c r="D105">
        <v>0</v>
      </c>
      <c r="E105">
        <v>0</v>
      </c>
      <c r="F105" s="24">
        <f t="shared" si="9"/>
        <v>1</v>
      </c>
      <c r="G105" s="21">
        <f t="shared" si="6"/>
        <v>-0.9009688679024207</v>
      </c>
      <c r="H105" s="21">
        <f t="shared" si="7"/>
        <v>-0.4338837391175549</v>
      </c>
    </row>
    <row r="106" spans="1:8" ht="12.75">
      <c r="A106">
        <v>1</v>
      </c>
      <c r="B106">
        <v>103</v>
      </c>
      <c r="C106">
        <f t="shared" si="8"/>
        <v>92.45258380564248</v>
      </c>
      <c r="D106">
        <v>0</v>
      </c>
      <c r="E106">
        <v>0</v>
      </c>
      <c r="F106" s="24">
        <f t="shared" si="9"/>
        <v>1</v>
      </c>
      <c r="G106" s="21">
        <f t="shared" si="6"/>
        <v>-0.22252093395632486</v>
      </c>
      <c r="H106" s="21">
        <f t="shared" si="7"/>
        <v>-0.9749279121818212</v>
      </c>
    </row>
    <row r="107" spans="1:8" ht="12.75">
      <c r="A107">
        <v>1</v>
      </c>
      <c r="B107">
        <v>104</v>
      </c>
      <c r="C107">
        <f t="shared" si="8"/>
        <v>93.35018170666812</v>
      </c>
      <c r="D107">
        <v>0</v>
      </c>
      <c r="E107">
        <v>0</v>
      </c>
      <c r="F107" s="24">
        <f t="shared" si="9"/>
        <v>1</v>
      </c>
      <c r="G107" s="21">
        <f t="shared" si="6"/>
        <v>0.6234898018587196</v>
      </c>
      <c r="H107" s="21">
        <f t="shared" si="7"/>
        <v>-0.7818314824680409</v>
      </c>
    </row>
    <row r="108" spans="1:8" ht="12.75">
      <c r="A108">
        <v>1</v>
      </c>
      <c r="B108">
        <v>105</v>
      </c>
      <c r="C108">
        <f t="shared" si="8"/>
        <v>94.24777960769379</v>
      </c>
      <c r="D108">
        <v>0</v>
      </c>
      <c r="E108">
        <v>0</v>
      </c>
      <c r="F108" s="24">
        <f t="shared" si="9"/>
        <v>1</v>
      </c>
      <c r="G108" s="21">
        <f t="shared" si="6"/>
        <v>1</v>
      </c>
      <c r="H108" s="21">
        <f t="shared" si="7"/>
        <v>-1.0780872722326862E-14</v>
      </c>
    </row>
    <row r="109" spans="1:8" ht="12.75">
      <c r="A109">
        <v>1</v>
      </c>
      <c r="B109">
        <v>106</v>
      </c>
      <c r="C109">
        <f t="shared" si="8"/>
        <v>95.14537750871945</v>
      </c>
      <c r="D109">
        <v>0</v>
      </c>
      <c r="E109">
        <v>0</v>
      </c>
      <c r="F109" s="24">
        <f t="shared" si="9"/>
        <v>1</v>
      </c>
      <c r="G109" s="21">
        <f t="shared" si="6"/>
        <v>0.6234898018587365</v>
      </c>
      <c r="H109" s="21">
        <f t="shared" si="7"/>
        <v>0.7818314824680275</v>
      </c>
    </row>
    <row r="110" spans="1:8" ht="12.75">
      <c r="A110">
        <v>1</v>
      </c>
      <c r="B110">
        <v>107</v>
      </c>
      <c r="C110">
        <f t="shared" si="8"/>
        <v>96.0429754097451</v>
      </c>
      <c r="D110">
        <v>0</v>
      </c>
      <c r="E110">
        <v>0</v>
      </c>
      <c r="F110" s="24">
        <f t="shared" si="9"/>
        <v>1</v>
      </c>
      <c r="G110" s="21">
        <f aca="true" t="shared" si="10" ref="G110:G173">D110+F110*COS(C110)</f>
        <v>-0.22252093395630382</v>
      </c>
      <c r="H110" s="21">
        <f aca="true" t="shared" si="11" ref="H110:H173">E110+F110*SIN(C110)</f>
        <v>0.9749279121818261</v>
      </c>
    </row>
    <row r="111" spans="1:8" ht="12.75">
      <c r="A111">
        <v>1</v>
      </c>
      <c r="B111">
        <v>108</v>
      </c>
      <c r="C111">
        <f t="shared" si="8"/>
        <v>96.94057331077074</v>
      </c>
      <c r="D111">
        <v>0</v>
      </c>
      <c r="E111">
        <v>0</v>
      </c>
      <c r="F111" s="24">
        <f t="shared" si="9"/>
        <v>1</v>
      </c>
      <c r="G111" s="21">
        <f t="shared" si="10"/>
        <v>-0.9009688679024114</v>
      </c>
      <c r="H111" s="21">
        <f t="shared" si="11"/>
        <v>0.43388373911757433</v>
      </c>
    </row>
    <row r="112" spans="1:8" ht="12.75">
      <c r="A112">
        <v>1</v>
      </c>
      <c r="B112">
        <v>109</v>
      </c>
      <c r="C112">
        <f t="shared" si="8"/>
        <v>97.8381712117964</v>
      </c>
      <c r="D112">
        <v>0</v>
      </c>
      <c r="E112">
        <v>0</v>
      </c>
      <c r="F112" s="24">
        <f t="shared" si="9"/>
        <v>1</v>
      </c>
      <c r="G112" s="21">
        <f t="shared" si="10"/>
        <v>-0.9009688679024239</v>
      </c>
      <c r="H112" s="21">
        <f t="shared" si="11"/>
        <v>-0.4338837391175483</v>
      </c>
    </row>
    <row r="113" spans="1:8" ht="12.75">
      <c r="A113">
        <v>1</v>
      </c>
      <c r="B113">
        <v>110</v>
      </c>
      <c r="C113">
        <f t="shared" si="8"/>
        <v>98.73576911282207</v>
      </c>
      <c r="D113">
        <v>0</v>
      </c>
      <c r="E113">
        <v>0</v>
      </c>
      <c r="F113" s="24">
        <f t="shared" si="9"/>
        <v>1</v>
      </c>
      <c r="G113" s="21">
        <f t="shared" si="10"/>
        <v>-0.22252093395631817</v>
      </c>
      <c r="H113" s="21">
        <f t="shared" si="11"/>
        <v>-0.9749279121818227</v>
      </c>
    </row>
    <row r="114" spans="1:8" ht="12.75">
      <c r="A114">
        <v>1</v>
      </c>
      <c r="B114">
        <v>111</v>
      </c>
      <c r="C114">
        <f t="shared" si="8"/>
        <v>99.63336701384772</v>
      </c>
      <c r="D114">
        <v>0</v>
      </c>
      <c r="E114">
        <v>0</v>
      </c>
      <c r="F114" s="24">
        <f t="shared" si="9"/>
        <v>1</v>
      </c>
      <c r="G114" s="21">
        <f t="shared" si="10"/>
        <v>0.6234898018587249</v>
      </c>
      <c r="H114" s="21">
        <f t="shared" si="11"/>
        <v>-0.7818314824680367</v>
      </c>
    </row>
    <row r="115" spans="1:8" ht="12.75">
      <c r="A115">
        <v>1</v>
      </c>
      <c r="B115">
        <v>112</v>
      </c>
      <c r="C115">
        <f t="shared" si="8"/>
        <v>100.53096491487338</v>
      </c>
      <c r="D115">
        <v>0</v>
      </c>
      <c r="E115">
        <v>0</v>
      </c>
      <c r="F115" s="24">
        <f t="shared" si="9"/>
        <v>1</v>
      </c>
      <c r="G115" s="21">
        <f t="shared" si="10"/>
        <v>1</v>
      </c>
      <c r="H115" s="21">
        <f t="shared" si="11"/>
        <v>-3.920475055707584E-15</v>
      </c>
    </row>
    <row r="116" spans="1:8" ht="12.75">
      <c r="A116">
        <v>1</v>
      </c>
      <c r="B116">
        <v>113</v>
      </c>
      <c r="C116">
        <f t="shared" si="8"/>
        <v>101.42856281589903</v>
      </c>
      <c r="D116">
        <v>0</v>
      </c>
      <c r="E116">
        <v>0</v>
      </c>
      <c r="F116" s="24">
        <f t="shared" si="9"/>
        <v>1</v>
      </c>
      <c r="G116" s="21">
        <f t="shared" si="10"/>
        <v>0.6234898018587421</v>
      </c>
      <c r="H116" s="21">
        <f t="shared" si="11"/>
        <v>0.7818314824680229</v>
      </c>
    </row>
    <row r="117" spans="1:8" ht="12.75">
      <c r="A117">
        <v>1</v>
      </c>
      <c r="B117">
        <v>114</v>
      </c>
      <c r="C117">
        <f t="shared" si="8"/>
        <v>102.32616071692469</v>
      </c>
      <c r="D117">
        <v>0</v>
      </c>
      <c r="E117">
        <v>0</v>
      </c>
      <c r="F117" s="24">
        <f t="shared" si="9"/>
        <v>1</v>
      </c>
      <c r="G117" s="21">
        <f t="shared" si="10"/>
        <v>-0.2225209339563105</v>
      </c>
      <c r="H117" s="21">
        <f t="shared" si="11"/>
        <v>0.9749279121818245</v>
      </c>
    </row>
    <row r="118" spans="1:8" ht="12.75">
      <c r="A118">
        <v>1</v>
      </c>
      <c r="B118">
        <v>115</v>
      </c>
      <c r="C118">
        <f t="shared" si="8"/>
        <v>103.22375861795034</v>
      </c>
      <c r="D118">
        <v>0</v>
      </c>
      <c r="E118">
        <v>0</v>
      </c>
      <c r="F118" s="24">
        <f t="shared" si="9"/>
        <v>1</v>
      </c>
      <c r="G118" s="21">
        <f t="shared" si="10"/>
        <v>-0.9009688679024143</v>
      </c>
      <c r="H118" s="21">
        <f t="shared" si="11"/>
        <v>0.43388373911756817</v>
      </c>
    </row>
    <row r="119" spans="1:8" ht="12.75">
      <c r="A119">
        <v>1</v>
      </c>
      <c r="B119">
        <v>116</v>
      </c>
      <c r="C119">
        <f t="shared" si="8"/>
        <v>104.12135651897599</v>
      </c>
      <c r="D119">
        <v>0</v>
      </c>
      <c r="E119">
        <v>0</v>
      </c>
      <c r="F119" s="24">
        <f t="shared" si="9"/>
        <v>1</v>
      </c>
      <c r="G119" s="21">
        <f t="shared" si="10"/>
        <v>-0.900968867902427</v>
      </c>
      <c r="H119" s="21">
        <f t="shared" si="11"/>
        <v>-0.43388373911754163</v>
      </c>
    </row>
    <row r="120" spans="1:8" ht="12.75">
      <c r="A120">
        <v>1</v>
      </c>
      <c r="B120">
        <v>117</v>
      </c>
      <c r="C120">
        <f t="shared" si="8"/>
        <v>105.01895442000163</v>
      </c>
      <c r="D120">
        <v>0</v>
      </c>
      <c r="E120">
        <v>0</v>
      </c>
      <c r="F120" s="24">
        <f t="shared" si="9"/>
        <v>1</v>
      </c>
      <c r="G120" s="21">
        <f t="shared" si="10"/>
        <v>-0.22252093395633918</v>
      </c>
      <c r="H120" s="21">
        <f t="shared" si="11"/>
        <v>-0.974927912181818</v>
      </c>
    </row>
    <row r="121" spans="1:8" ht="12.75">
      <c r="A121">
        <v>1</v>
      </c>
      <c r="B121">
        <v>118</v>
      </c>
      <c r="C121">
        <f t="shared" si="8"/>
        <v>105.91655232102731</v>
      </c>
      <c r="D121">
        <v>0</v>
      </c>
      <c r="E121">
        <v>0</v>
      </c>
      <c r="F121" s="24">
        <f t="shared" si="9"/>
        <v>1</v>
      </c>
      <c r="G121" s="21">
        <f t="shared" si="10"/>
        <v>0.6234898018587303</v>
      </c>
      <c r="H121" s="21">
        <f t="shared" si="11"/>
        <v>-0.7818314824680324</v>
      </c>
    </row>
    <row r="122" spans="1:8" ht="12.75">
      <c r="A122">
        <v>1</v>
      </c>
      <c r="B122">
        <v>119</v>
      </c>
      <c r="C122">
        <f t="shared" si="8"/>
        <v>106.81415022205297</v>
      </c>
      <c r="D122">
        <v>0</v>
      </c>
      <c r="E122">
        <v>0</v>
      </c>
      <c r="F122" s="24">
        <f t="shared" si="9"/>
        <v>1</v>
      </c>
      <c r="G122" s="21">
        <f t="shared" si="10"/>
        <v>1</v>
      </c>
      <c r="H122" s="21">
        <f t="shared" si="11"/>
        <v>2.939922610911694E-15</v>
      </c>
    </row>
    <row r="123" spans="1:8" ht="12.75">
      <c r="A123">
        <v>1</v>
      </c>
      <c r="B123">
        <v>120</v>
      </c>
      <c r="C123">
        <f t="shared" si="8"/>
        <v>107.71174812307862</v>
      </c>
      <c r="D123">
        <v>0</v>
      </c>
      <c r="E123">
        <v>0</v>
      </c>
      <c r="F123" s="24">
        <f t="shared" si="9"/>
        <v>1</v>
      </c>
      <c r="G123" s="21">
        <f t="shared" si="10"/>
        <v>0.6234898018587368</v>
      </c>
      <c r="H123" s="21">
        <f t="shared" si="11"/>
        <v>0.7818314824680271</v>
      </c>
    </row>
    <row r="124" spans="1:8" ht="12.75">
      <c r="A124">
        <v>1</v>
      </c>
      <c r="B124">
        <v>121</v>
      </c>
      <c r="C124">
        <f t="shared" si="8"/>
        <v>108.60934602410427</v>
      </c>
      <c r="D124">
        <v>0</v>
      </c>
      <c r="E124">
        <v>0</v>
      </c>
      <c r="F124" s="24">
        <f t="shared" si="9"/>
        <v>1</v>
      </c>
      <c r="G124" s="21">
        <f t="shared" si="10"/>
        <v>-0.22252093395630335</v>
      </c>
      <c r="H124" s="21">
        <f t="shared" si="11"/>
        <v>0.9749279121818262</v>
      </c>
    </row>
    <row r="125" spans="1:8" ht="12.75">
      <c r="A125">
        <v>1</v>
      </c>
      <c r="B125">
        <v>122</v>
      </c>
      <c r="C125">
        <f t="shared" si="8"/>
        <v>109.50694392512992</v>
      </c>
      <c r="D125">
        <v>0</v>
      </c>
      <c r="E125">
        <v>0</v>
      </c>
      <c r="F125" s="24">
        <f t="shared" si="9"/>
        <v>1</v>
      </c>
      <c r="G125" s="21">
        <f t="shared" si="10"/>
        <v>-0.9009688679024112</v>
      </c>
      <c r="H125" s="21">
        <f t="shared" si="11"/>
        <v>0.4338837391175748</v>
      </c>
    </row>
    <row r="126" spans="1:8" ht="12.75">
      <c r="A126">
        <v>1</v>
      </c>
      <c r="B126">
        <v>123</v>
      </c>
      <c r="C126">
        <f t="shared" si="8"/>
        <v>110.40454182615558</v>
      </c>
      <c r="D126">
        <v>0</v>
      </c>
      <c r="E126">
        <v>0</v>
      </c>
      <c r="F126" s="24">
        <f t="shared" si="9"/>
        <v>1</v>
      </c>
      <c r="G126" s="21">
        <f t="shared" si="10"/>
        <v>-0.900968867902424</v>
      </c>
      <c r="H126" s="21">
        <f t="shared" si="11"/>
        <v>-0.43388373911754785</v>
      </c>
    </row>
    <row r="127" spans="1:8" ht="12.75">
      <c r="A127">
        <v>1</v>
      </c>
      <c r="B127">
        <v>124</v>
      </c>
      <c r="C127">
        <f t="shared" si="8"/>
        <v>111.30213972718123</v>
      </c>
      <c r="D127">
        <v>0</v>
      </c>
      <c r="E127">
        <v>0</v>
      </c>
      <c r="F127" s="24">
        <f t="shared" si="9"/>
        <v>1</v>
      </c>
      <c r="G127" s="21">
        <f t="shared" si="10"/>
        <v>-0.2225209339563325</v>
      </c>
      <c r="H127" s="21">
        <f t="shared" si="11"/>
        <v>-0.9749279121818195</v>
      </c>
    </row>
    <row r="128" spans="1:8" ht="12.75">
      <c r="A128">
        <v>1</v>
      </c>
      <c r="B128">
        <v>125</v>
      </c>
      <c r="C128">
        <f t="shared" si="8"/>
        <v>112.1997376282069</v>
      </c>
      <c r="D128">
        <v>0</v>
      </c>
      <c r="E128">
        <v>0</v>
      </c>
      <c r="F128" s="24">
        <f t="shared" si="9"/>
        <v>1</v>
      </c>
      <c r="G128" s="21">
        <f t="shared" si="10"/>
        <v>0.6234898018587357</v>
      </c>
      <c r="H128" s="21">
        <f t="shared" si="11"/>
        <v>-0.7818314824680281</v>
      </c>
    </row>
    <row r="129" spans="1:8" ht="12.75">
      <c r="A129">
        <v>1</v>
      </c>
      <c r="B129">
        <v>126</v>
      </c>
      <c r="C129">
        <f t="shared" si="8"/>
        <v>113.09733552923255</v>
      </c>
      <c r="D129">
        <v>0</v>
      </c>
      <c r="E129">
        <v>0</v>
      </c>
      <c r="F129" s="24">
        <f t="shared" si="9"/>
        <v>1</v>
      </c>
      <c r="G129" s="21">
        <f t="shared" si="10"/>
        <v>1</v>
      </c>
      <c r="H129" s="21">
        <f t="shared" si="11"/>
        <v>-4.410534437671032E-15</v>
      </c>
    </row>
    <row r="130" spans="1:8" ht="12.75">
      <c r="A130">
        <v>1</v>
      </c>
      <c r="B130">
        <v>127</v>
      </c>
      <c r="C130">
        <f t="shared" si="8"/>
        <v>113.9949334302582</v>
      </c>
      <c r="D130">
        <v>0</v>
      </c>
      <c r="E130">
        <v>0</v>
      </c>
      <c r="F130" s="24">
        <f t="shared" si="9"/>
        <v>1</v>
      </c>
      <c r="G130" s="21">
        <f t="shared" si="10"/>
        <v>0.6234898018587426</v>
      </c>
      <c r="H130" s="21">
        <f t="shared" si="11"/>
        <v>0.7818314824680226</v>
      </c>
    </row>
    <row r="131" spans="1:8" ht="12.75">
      <c r="A131">
        <v>1</v>
      </c>
      <c r="B131">
        <v>128</v>
      </c>
      <c r="C131">
        <f t="shared" si="8"/>
        <v>114.89253133128386</v>
      </c>
      <c r="D131">
        <v>0</v>
      </c>
      <c r="E131">
        <v>0</v>
      </c>
      <c r="F131" s="24">
        <f t="shared" si="9"/>
        <v>1</v>
      </c>
      <c r="G131" s="21">
        <f t="shared" si="10"/>
        <v>-0.22252093395631004</v>
      </c>
      <c r="H131" s="21">
        <f t="shared" si="11"/>
        <v>0.9749279121818246</v>
      </c>
    </row>
    <row r="132" spans="1:8" ht="12.75">
      <c r="A132">
        <v>1</v>
      </c>
      <c r="B132">
        <v>129</v>
      </c>
      <c r="C132">
        <f aca="true" t="shared" si="12" ref="C132:C195">B132*$C$1*PI()</f>
        <v>115.79012923230951</v>
      </c>
      <c r="D132">
        <v>0</v>
      </c>
      <c r="E132">
        <v>0</v>
      </c>
      <c r="F132" s="24">
        <f t="shared" si="9"/>
        <v>1</v>
      </c>
      <c r="G132" s="21">
        <f t="shared" si="10"/>
        <v>-0.900968867902414</v>
      </c>
      <c r="H132" s="21">
        <f t="shared" si="11"/>
        <v>0.4338837391175686</v>
      </c>
    </row>
    <row r="133" spans="1:8" ht="12.75">
      <c r="A133">
        <v>1</v>
      </c>
      <c r="B133">
        <v>130</v>
      </c>
      <c r="C133">
        <f t="shared" si="12"/>
        <v>116.68772713333516</v>
      </c>
      <c r="D133">
        <v>0</v>
      </c>
      <c r="E133">
        <v>0</v>
      </c>
      <c r="F133" s="24">
        <f aca="true" t="shared" si="13" ref="F133:F196">1*A133</f>
        <v>1</v>
      </c>
      <c r="G133" s="21">
        <f t="shared" si="10"/>
        <v>-0.9009688679024273</v>
      </c>
      <c r="H133" s="21">
        <f t="shared" si="11"/>
        <v>-0.4338837391175412</v>
      </c>
    </row>
    <row r="134" spans="1:8" ht="12.75">
      <c r="A134">
        <v>1</v>
      </c>
      <c r="B134">
        <v>131</v>
      </c>
      <c r="C134">
        <f t="shared" si="12"/>
        <v>117.5853250343608</v>
      </c>
      <c r="D134">
        <v>0</v>
      </c>
      <c r="E134">
        <v>0</v>
      </c>
      <c r="F134" s="24">
        <f t="shared" si="13"/>
        <v>1</v>
      </c>
      <c r="G134" s="21">
        <f t="shared" si="10"/>
        <v>-0.22252093395633965</v>
      </c>
      <c r="H134" s="21">
        <f t="shared" si="11"/>
        <v>-0.9749279121818178</v>
      </c>
    </row>
    <row r="135" spans="1:8" ht="12.75">
      <c r="A135">
        <v>1</v>
      </c>
      <c r="B135">
        <v>132</v>
      </c>
      <c r="C135">
        <f t="shared" si="12"/>
        <v>118.48292293538648</v>
      </c>
      <c r="D135">
        <v>0</v>
      </c>
      <c r="E135">
        <v>0</v>
      </c>
      <c r="F135" s="24">
        <f t="shared" si="13"/>
        <v>1</v>
      </c>
      <c r="G135" s="21">
        <f t="shared" si="10"/>
        <v>0.6234898018587299</v>
      </c>
      <c r="H135" s="21">
        <f t="shared" si="11"/>
        <v>-0.7818314824680327</v>
      </c>
    </row>
    <row r="136" spans="1:8" ht="12.75">
      <c r="A136">
        <v>1</v>
      </c>
      <c r="B136">
        <v>133</v>
      </c>
      <c r="C136">
        <f t="shared" si="12"/>
        <v>119.38052083641213</v>
      </c>
      <c r="D136">
        <v>0</v>
      </c>
      <c r="E136">
        <v>0</v>
      </c>
      <c r="F136" s="24">
        <f t="shared" si="13"/>
        <v>1</v>
      </c>
      <c r="G136" s="21">
        <f t="shared" si="10"/>
        <v>1</v>
      </c>
      <c r="H136" s="21">
        <f t="shared" si="11"/>
        <v>-1.1760991486253758E-14</v>
      </c>
    </row>
    <row r="137" spans="1:8" ht="12.75">
      <c r="A137">
        <v>1</v>
      </c>
      <c r="B137">
        <v>134</v>
      </c>
      <c r="C137">
        <f t="shared" si="12"/>
        <v>120.2781187374378</v>
      </c>
      <c r="D137">
        <v>0</v>
      </c>
      <c r="E137">
        <v>0</v>
      </c>
      <c r="F137" s="24">
        <f t="shared" si="13"/>
        <v>1</v>
      </c>
      <c r="G137" s="21">
        <f t="shared" si="10"/>
        <v>0.6234898018587371</v>
      </c>
      <c r="H137" s="21">
        <f t="shared" si="11"/>
        <v>0.7818314824680269</v>
      </c>
    </row>
    <row r="138" spans="1:8" ht="12.75">
      <c r="A138">
        <v>1</v>
      </c>
      <c r="B138">
        <v>135</v>
      </c>
      <c r="C138">
        <f t="shared" si="12"/>
        <v>121.17571663846344</v>
      </c>
      <c r="D138">
        <v>0</v>
      </c>
      <c r="E138">
        <v>0</v>
      </c>
      <c r="F138" s="24">
        <f t="shared" si="13"/>
        <v>1</v>
      </c>
      <c r="G138" s="21">
        <f t="shared" si="10"/>
        <v>-0.22252093395630287</v>
      </c>
      <c r="H138" s="21">
        <f t="shared" si="11"/>
        <v>0.9749279121818263</v>
      </c>
    </row>
    <row r="139" spans="1:8" ht="12.75">
      <c r="A139">
        <v>1</v>
      </c>
      <c r="B139">
        <v>136</v>
      </c>
      <c r="C139">
        <f t="shared" si="12"/>
        <v>122.07331453948909</v>
      </c>
      <c r="D139">
        <v>0</v>
      </c>
      <c r="E139">
        <v>0</v>
      </c>
      <c r="F139" s="24">
        <f t="shared" si="13"/>
        <v>1</v>
      </c>
      <c r="G139" s="21">
        <f t="shared" si="10"/>
        <v>-0.9009688679024109</v>
      </c>
      <c r="H139" s="21">
        <f t="shared" si="11"/>
        <v>0.4338837391175752</v>
      </c>
    </row>
    <row r="140" spans="1:8" ht="12.75">
      <c r="A140">
        <v>1</v>
      </c>
      <c r="B140">
        <v>137</v>
      </c>
      <c r="C140">
        <f t="shared" si="12"/>
        <v>122.97091244051475</v>
      </c>
      <c r="D140">
        <v>0</v>
      </c>
      <c r="E140">
        <v>0</v>
      </c>
      <c r="F140" s="24">
        <f t="shared" si="13"/>
        <v>1</v>
      </c>
      <c r="G140" s="21">
        <f t="shared" si="10"/>
        <v>-0.9009688679024243</v>
      </c>
      <c r="H140" s="21">
        <f t="shared" si="11"/>
        <v>-0.4338837391175474</v>
      </c>
    </row>
    <row r="141" spans="1:8" ht="12.75">
      <c r="A141">
        <v>1</v>
      </c>
      <c r="B141">
        <v>138</v>
      </c>
      <c r="C141">
        <f t="shared" si="12"/>
        <v>123.8685103415404</v>
      </c>
      <c r="D141">
        <v>0</v>
      </c>
      <c r="E141">
        <v>0</v>
      </c>
      <c r="F141" s="24">
        <f t="shared" si="13"/>
        <v>1</v>
      </c>
      <c r="G141" s="21">
        <f t="shared" si="10"/>
        <v>-0.22252093395633296</v>
      </c>
      <c r="H141" s="21">
        <f t="shared" si="11"/>
        <v>-0.9749279121818194</v>
      </c>
    </row>
    <row r="142" spans="1:8" ht="12.75">
      <c r="A142">
        <v>1</v>
      </c>
      <c r="B142">
        <v>139</v>
      </c>
      <c r="C142">
        <f t="shared" si="12"/>
        <v>124.76610824256608</v>
      </c>
      <c r="D142">
        <v>0</v>
      </c>
      <c r="E142">
        <v>0</v>
      </c>
      <c r="F142" s="24">
        <f t="shared" si="13"/>
        <v>1</v>
      </c>
      <c r="G142" s="21">
        <f t="shared" si="10"/>
        <v>0.6234898018587353</v>
      </c>
      <c r="H142" s="21">
        <f t="shared" si="11"/>
        <v>-0.7818314824680284</v>
      </c>
    </row>
    <row r="143" spans="1:8" ht="12.75">
      <c r="A143">
        <v>1</v>
      </c>
      <c r="B143">
        <v>140</v>
      </c>
      <c r="C143">
        <f t="shared" si="12"/>
        <v>125.66370614359172</v>
      </c>
      <c r="D143">
        <v>0</v>
      </c>
      <c r="E143">
        <v>0</v>
      </c>
      <c r="F143" s="24">
        <f t="shared" si="13"/>
        <v>1</v>
      </c>
      <c r="G143" s="21">
        <f t="shared" si="10"/>
        <v>1</v>
      </c>
      <c r="H143" s="21">
        <f t="shared" si="11"/>
        <v>-4.90059381963448E-15</v>
      </c>
    </row>
    <row r="144" spans="1:8" ht="12.75">
      <c r="A144">
        <v>1</v>
      </c>
      <c r="B144">
        <v>141</v>
      </c>
      <c r="C144">
        <f t="shared" si="12"/>
        <v>126.56130404461737</v>
      </c>
      <c r="D144">
        <v>0</v>
      </c>
      <c r="E144">
        <v>0</v>
      </c>
      <c r="F144" s="24">
        <f t="shared" si="13"/>
        <v>1</v>
      </c>
      <c r="G144" s="21">
        <f t="shared" si="10"/>
        <v>0.6234898018587429</v>
      </c>
      <c r="H144" s="21">
        <f t="shared" si="11"/>
        <v>0.7818314824680223</v>
      </c>
    </row>
    <row r="145" spans="1:8" ht="12.75">
      <c r="A145">
        <v>1</v>
      </c>
      <c r="B145">
        <v>142</v>
      </c>
      <c r="C145">
        <f t="shared" si="12"/>
        <v>127.45890194564303</v>
      </c>
      <c r="D145">
        <v>0</v>
      </c>
      <c r="E145">
        <v>0</v>
      </c>
      <c r="F145" s="24">
        <f t="shared" si="13"/>
        <v>1</v>
      </c>
      <c r="G145" s="21">
        <f t="shared" si="10"/>
        <v>-0.22252093395630956</v>
      </c>
      <c r="H145" s="21">
        <f t="shared" si="11"/>
        <v>0.9749279121818247</v>
      </c>
    </row>
    <row r="146" spans="1:8" ht="12.75">
      <c r="A146">
        <v>1</v>
      </c>
      <c r="B146">
        <v>143</v>
      </c>
      <c r="C146">
        <f t="shared" si="12"/>
        <v>128.35649984666867</v>
      </c>
      <c r="D146">
        <v>0</v>
      </c>
      <c r="E146">
        <v>0</v>
      </c>
      <c r="F146" s="24">
        <f t="shared" si="13"/>
        <v>1</v>
      </c>
      <c r="G146" s="21">
        <f t="shared" si="10"/>
        <v>-0.9009688679024077</v>
      </c>
      <c r="H146" s="21">
        <f t="shared" si="11"/>
        <v>0.4338837391175818</v>
      </c>
    </row>
    <row r="147" spans="1:8" ht="12.75">
      <c r="A147">
        <v>1</v>
      </c>
      <c r="B147">
        <v>144</v>
      </c>
      <c r="C147">
        <f t="shared" si="12"/>
        <v>129.25409774769435</v>
      </c>
      <c r="D147">
        <v>0</v>
      </c>
      <c r="E147">
        <v>0</v>
      </c>
      <c r="F147" s="24">
        <f t="shared" si="13"/>
        <v>1</v>
      </c>
      <c r="G147" s="21">
        <f t="shared" si="10"/>
        <v>-0.9009688679024214</v>
      </c>
      <c r="H147" s="21">
        <f t="shared" si="11"/>
        <v>-0.43388373911755357</v>
      </c>
    </row>
    <row r="148" spans="1:8" ht="12.75">
      <c r="A148">
        <v>1</v>
      </c>
      <c r="B148">
        <v>145</v>
      </c>
      <c r="C148">
        <f t="shared" si="12"/>
        <v>130.15169564872</v>
      </c>
      <c r="D148">
        <v>0</v>
      </c>
      <c r="E148">
        <v>0</v>
      </c>
      <c r="F148" s="24">
        <f t="shared" si="13"/>
        <v>1</v>
      </c>
      <c r="G148" s="21">
        <f t="shared" si="10"/>
        <v>-0.22252093395632627</v>
      </c>
      <c r="H148" s="21">
        <f t="shared" si="11"/>
        <v>-0.9749279121818208</v>
      </c>
    </row>
    <row r="149" spans="1:8" ht="12.75">
      <c r="A149">
        <v>1</v>
      </c>
      <c r="B149">
        <v>146</v>
      </c>
      <c r="C149">
        <f t="shared" si="12"/>
        <v>131.04929354974567</v>
      </c>
      <c r="D149">
        <v>0</v>
      </c>
      <c r="E149">
        <v>0</v>
      </c>
      <c r="F149" s="24">
        <f t="shared" si="13"/>
        <v>1</v>
      </c>
      <c r="G149" s="21">
        <f t="shared" si="10"/>
        <v>0.6234898018587407</v>
      </c>
      <c r="H149" s="21">
        <f t="shared" si="11"/>
        <v>-0.7818314824680241</v>
      </c>
    </row>
    <row r="150" spans="1:8" ht="12.75">
      <c r="A150">
        <v>1</v>
      </c>
      <c r="B150">
        <v>147</v>
      </c>
      <c r="C150">
        <f t="shared" si="12"/>
        <v>131.94689145077132</v>
      </c>
      <c r="D150">
        <v>0</v>
      </c>
      <c r="E150">
        <v>0</v>
      </c>
      <c r="F150" s="24">
        <f t="shared" si="13"/>
        <v>1</v>
      </c>
      <c r="G150" s="21">
        <f t="shared" si="10"/>
        <v>1</v>
      </c>
      <c r="H150" s="21">
        <f t="shared" si="11"/>
        <v>1.959803846984798E-15</v>
      </c>
    </row>
    <row r="151" spans="1:8" ht="12.75">
      <c r="A151">
        <v>1</v>
      </c>
      <c r="B151">
        <v>148</v>
      </c>
      <c r="C151">
        <f t="shared" si="12"/>
        <v>132.84448935179697</v>
      </c>
      <c r="D151">
        <v>0</v>
      </c>
      <c r="E151">
        <v>0</v>
      </c>
      <c r="F151" s="24">
        <f t="shared" si="13"/>
        <v>1</v>
      </c>
      <c r="G151" s="21">
        <f t="shared" si="10"/>
        <v>0.6234898018587376</v>
      </c>
      <c r="H151" s="21">
        <f t="shared" si="11"/>
        <v>0.7818314824680266</v>
      </c>
    </row>
    <row r="152" spans="1:8" ht="12.75">
      <c r="A152">
        <v>1</v>
      </c>
      <c r="B152">
        <v>149</v>
      </c>
      <c r="C152">
        <f t="shared" si="12"/>
        <v>133.7420872528226</v>
      </c>
      <c r="D152">
        <v>0</v>
      </c>
      <c r="E152">
        <v>0</v>
      </c>
      <c r="F152" s="24">
        <f t="shared" si="13"/>
        <v>1</v>
      </c>
      <c r="G152" s="21">
        <f t="shared" si="10"/>
        <v>-0.2225209339563024</v>
      </c>
      <c r="H152" s="21">
        <f t="shared" si="11"/>
        <v>0.9749279121818264</v>
      </c>
    </row>
    <row r="153" spans="1:8" ht="12.75">
      <c r="A153">
        <v>1</v>
      </c>
      <c r="B153">
        <v>150</v>
      </c>
      <c r="C153">
        <f t="shared" si="12"/>
        <v>134.63968515384826</v>
      </c>
      <c r="D153">
        <v>0</v>
      </c>
      <c r="E153">
        <v>0</v>
      </c>
      <c r="F153" s="24">
        <f t="shared" si="13"/>
        <v>1</v>
      </c>
      <c r="G153" s="21">
        <f t="shared" si="10"/>
        <v>-0.9009688679024107</v>
      </c>
      <c r="H153" s="21">
        <f t="shared" si="11"/>
        <v>0.43388373911757566</v>
      </c>
    </row>
    <row r="154" spans="1:8" ht="12.75">
      <c r="A154">
        <v>1</v>
      </c>
      <c r="B154">
        <v>151</v>
      </c>
      <c r="C154">
        <f t="shared" si="12"/>
        <v>135.5372830548739</v>
      </c>
      <c r="D154">
        <v>0</v>
      </c>
      <c r="E154">
        <v>0</v>
      </c>
      <c r="F154" s="24">
        <f t="shared" si="13"/>
        <v>1</v>
      </c>
      <c r="G154" s="21">
        <f t="shared" si="10"/>
        <v>-0.9009688679024307</v>
      </c>
      <c r="H154" s="21">
        <f t="shared" si="11"/>
        <v>-0.43388373911753414</v>
      </c>
    </row>
    <row r="155" spans="1:8" ht="12.75">
      <c r="A155">
        <v>1</v>
      </c>
      <c r="B155">
        <v>152</v>
      </c>
      <c r="C155">
        <f t="shared" si="12"/>
        <v>136.43488095589956</v>
      </c>
      <c r="D155">
        <v>0</v>
      </c>
      <c r="E155">
        <v>0</v>
      </c>
      <c r="F155" s="24">
        <f t="shared" si="13"/>
        <v>1</v>
      </c>
      <c r="G155" s="21">
        <f t="shared" si="10"/>
        <v>-0.2225209339563473</v>
      </c>
      <c r="H155" s="21">
        <f t="shared" si="11"/>
        <v>-0.9749279121818161</v>
      </c>
    </row>
    <row r="156" spans="1:8" ht="12.75">
      <c r="A156">
        <v>1</v>
      </c>
      <c r="B156">
        <v>153</v>
      </c>
      <c r="C156">
        <f t="shared" si="12"/>
        <v>137.33247885692523</v>
      </c>
      <c r="D156">
        <v>0</v>
      </c>
      <c r="E156">
        <v>0</v>
      </c>
      <c r="F156" s="24">
        <f t="shared" si="13"/>
        <v>1</v>
      </c>
      <c r="G156" s="21">
        <f t="shared" si="10"/>
        <v>0.6234898018587238</v>
      </c>
      <c r="H156" s="21">
        <f t="shared" si="11"/>
        <v>-0.7818314824680376</v>
      </c>
    </row>
    <row r="157" spans="1:8" ht="12.75">
      <c r="A157">
        <v>1</v>
      </c>
      <c r="B157">
        <v>154</v>
      </c>
      <c r="C157">
        <f t="shared" si="12"/>
        <v>138.23007675795088</v>
      </c>
      <c r="D157">
        <v>0</v>
      </c>
      <c r="E157">
        <v>0</v>
      </c>
      <c r="F157" s="24">
        <f t="shared" si="13"/>
        <v>1</v>
      </c>
      <c r="G157" s="21">
        <f t="shared" si="10"/>
        <v>1</v>
      </c>
      <c r="H157" s="21">
        <f t="shared" si="11"/>
        <v>-1.9601507916799932E-14</v>
      </c>
    </row>
    <row r="158" spans="1:8" ht="12.75">
      <c r="A158">
        <v>1</v>
      </c>
      <c r="B158">
        <v>155</v>
      </c>
      <c r="C158">
        <f t="shared" si="12"/>
        <v>139.12767465897656</v>
      </c>
      <c r="D158">
        <v>0</v>
      </c>
      <c r="E158">
        <v>0</v>
      </c>
      <c r="F158" s="24">
        <f t="shared" si="13"/>
        <v>1</v>
      </c>
      <c r="G158" s="21">
        <f t="shared" si="10"/>
        <v>0.6234898018587323</v>
      </c>
      <c r="H158" s="21">
        <f t="shared" si="11"/>
        <v>0.7818314824680308</v>
      </c>
    </row>
    <row r="159" spans="1:8" ht="12.75">
      <c r="A159">
        <v>1</v>
      </c>
      <c r="B159">
        <v>156</v>
      </c>
      <c r="C159">
        <f t="shared" si="12"/>
        <v>140.0252725600022</v>
      </c>
      <c r="D159">
        <v>0</v>
      </c>
      <c r="E159">
        <v>0</v>
      </c>
      <c r="F159" s="24">
        <f t="shared" si="13"/>
        <v>1</v>
      </c>
      <c r="G159" s="21">
        <f t="shared" si="10"/>
        <v>-0.2225209339563091</v>
      </c>
      <c r="H159" s="21">
        <f t="shared" si="11"/>
        <v>0.9749279121818248</v>
      </c>
    </row>
    <row r="160" spans="1:8" ht="12.75">
      <c r="A160">
        <v>1</v>
      </c>
      <c r="B160">
        <v>157</v>
      </c>
      <c r="C160">
        <f t="shared" si="12"/>
        <v>140.92287046102786</v>
      </c>
      <c r="D160">
        <v>0</v>
      </c>
      <c r="E160">
        <v>0</v>
      </c>
      <c r="F160" s="24">
        <f t="shared" si="13"/>
        <v>1</v>
      </c>
      <c r="G160" s="21">
        <f t="shared" si="10"/>
        <v>-0.9009688679024137</v>
      </c>
      <c r="H160" s="21">
        <f t="shared" si="11"/>
        <v>0.4338837391175695</v>
      </c>
    </row>
    <row r="161" spans="1:8" ht="12.75">
      <c r="A161">
        <v>1</v>
      </c>
      <c r="B161">
        <v>158</v>
      </c>
      <c r="C161">
        <f t="shared" si="12"/>
        <v>141.8204683620535</v>
      </c>
      <c r="D161">
        <v>0</v>
      </c>
      <c r="E161">
        <v>0</v>
      </c>
      <c r="F161" s="24">
        <f t="shared" si="13"/>
        <v>1</v>
      </c>
      <c r="G161" s="21">
        <f t="shared" si="10"/>
        <v>-0.9009688679024277</v>
      </c>
      <c r="H161" s="21">
        <f t="shared" si="11"/>
        <v>-0.43388373911754036</v>
      </c>
    </row>
    <row r="162" spans="1:8" ht="12.75">
      <c r="A162">
        <v>1</v>
      </c>
      <c r="B162">
        <v>159</v>
      </c>
      <c r="C162">
        <f t="shared" si="12"/>
        <v>142.71806626307915</v>
      </c>
      <c r="D162">
        <v>0</v>
      </c>
      <c r="E162">
        <v>0</v>
      </c>
      <c r="F162" s="24">
        <f t="shared" si="13"/>
        <v>1</v>
      </c>
      <c r="G162" s="21">
        <f t="shared" si="10"/>
        <v>-0.22252093395634062</v>
      </c>
      <c r="H162" s="21">
        <f t="shared" si="11"/>
        <v>-0.9749279121818176</v>
      </c>
    </row>
    <row r="163" spans="1:8" ht="12.75">
      <c r="A163">
        <v>1</v>
      </c>
      <c r="B163">
        <v>160</v>
      </c>
      <c r="C163">
        <f t="shared" si="12"/>
        <v>143.6156641641048</v>
      </c>
      <c r="D163">
        <v>0</v>
      </c>
      <c r="E163">
        <v>0</v>
      </c>
      <c r="F163" s="24">
        <f t="shared" si="13"/>
        <v>1</v>
      </c>
      <c r="G163" s="21">
        <f t="shared" si="10"/>
        <v>0.623489801858707</v>
      </c>
      <c r="H163" s="21">
        <f t="shared" si="11"/>
        <v>-0.781831482468051</v>
      </c>
    </row>
    <row r="164" spans="1:8" ht="12.75">
      <c r="A164">
        <v>1</v>
      </c>
      <c r="B164">
        <v>161</v>
      </c>
      <c r="C164">
        <f t="shared" si="12"/>
        <v>144.51326206513048</v>
      </c>
      <c r="D164">
        <v>0</v>
      </c>
      <c r="E164">
        <v>0</v>
      </c>
      <c r="F164" s="24">
        <f t="shared" si="13"/>
        <v>1</v>
      </c>
      <c r="G164" s="21">
        <f t="shared" si="10"/>
        <v>1</v>
      </c>
      <c r="H164" s="21">
        <f t="shared" si="11"/>
        <v>-1.2741110250180654E-14</v>
      </c>
    </row>
    <row r="165" spans="1:8" ht="12.75">
      <c r="A165">
        <v>1</v>
      </c>
      <c r="B165">
        <v>162</v>
      </c>
      <c r="C165">
        <f t="shared" si="12"/>
        <v>145.41085996615612</v>
      </c>
      <c r="D165">
        <v>0</v>
      </c>
      <c r="E165">
        <v>0</v>
      </c>
      <c r="F165" s="24">
        <f t="shared" si="13"/>
        <v>1</v>
      </c>
      <c r="G165" s="21">
        <f t="shared" si="10"/>
        <v>0.623489801858749</v>
      </c>
      <c r="H165" s="21">
        <f t="shared" si="11"/>
        <v>0.7818314824680174</v>
      </c>
    </row>
    <row r="166" spans="1:8" ht="12.75">
      <c r="A166">
        <v>1</v>
      </c>
      <c r="B166">
        <v>163</v>
      </c>
      <c r="C166">
        <f t="shared" si="12"/>
        <v>146.3084578671818</v>
      </c>
      <c r="D166">
        <v>0</v>
      </c>
      <c r="E166">
        <v>0</v>
      </c>
      <c r="F166" s="24">
        <f t="shared" si="13"/>
        <v>1</v>
      </c>
      <c r="G166" s="21">
        <f t="shared" si="10"/>
        <v>-0.22252093395631578</v>
      </c>
      <c r="H166" s="21">
        <f t="shared" si="11"/>
        <v>0.9749279121818233</v>
      </c>
    </row>
    <row r="167" spans="1:8" ht="12.75">
      <c r="A167">
        <v>1</v>
      </c>
      <c r="B167">
        <v>164</v>
      </c>
      <c r="C167">
        <f t="shared" si="12"/>
        <v>147.20605576820745</v>
      </c>
      <c r="D167">
        <v>0</v>
      </c>
      <c r="E167">
        <v>0</v>
      </c>
      <c r="F167" s="24">
        <f t="shared" si="13"/>
        <v>1</v>
      </c>
      <c r="G167" s="21">
        <f t="shared" si="10"/>
        <v>-0.9009688679024166</v>
      </c>
      <c r="H167" s="21">
        <f t="shared" si="11"/>
        <v>0.4338837391175633</v>
      </c>
    </row>
    <row r="168" spans="1:8" ht="12.75">
      <c r="A168">
        <v>1</v>
      </c>
      <c r="B168">
        <v>165</v>
      </c>
      <c r="C168">
        <f t="shared" si="12"/>
        <v>148.1036536692331</v>
      </c>
      <c r="D168">
        <v>0</v>
      </c>
      <c r="E168">
        <v>0</v>
      </c>
      <c r="F168" s="24">
        <f t="shared" si="13"/>
        <v>1</v>
      </c>
      <c r="G168" s="21">
        <f t="shared" si="10"/>
        <v>-0.9009688679024247</v>
      </c>
      <c r="H168" s="21">
        <f t="shared" si="11"/>
        <v>-0.4338837391175465</v>
      </c>
    </row>
    <row r="169" spans="1:8" ht="12.75">
      <c r="A169">
        <v>1</v>
      </c>
      <c r="B169">
        <v>166</v>
      </c>
      <c r="C169">
        <f t="shared" si="12"/>
        <v>149.00125157025875</v>
      </c>
      <c r="D169">
        <v>0</v>
      </c>
      <c r="E169">
        <v>0</v>
      </c>
      <c r="F169" s="24">
        <f t="shared" si="13"/>
        <v>1</v>
      </c>
      <c r="G169" s="21">
        <f t="shared" si="10"/>
        <v>-0.22252093395633393</v>
      </c>
      <c r="H169" s="21">
        <f t="shared" si="11"/>
        <v>-0.9749279121818192</v>
      </c>
    </row>
    <row r="170" spans="1:8" ht="12.75">
      <c r="A170">
        <v>1</v>
      </c>
      <c r="B170">
        <v>167</v>
      </c>
      <c r="C170">
        <f t="shared" si="12"/>
        <v>149.8988494712844</v>
      </c>
      <c r="D170">
        <v>0</v>
      </c>
      <c r="E170">
        <v>0</v>
      </c>
      <c r="F170" s="24">
        <f t="shared" si="13"/>
        <v>1</v>
      </c>
      <c r="G170" s="21">
        <f t="shared" si="10"/>
        <v>0.6234898018587123</v>
      </c>
      <c r="H170" s="21">
        <f t="shared" si="11"/>
        <v>-0.7818314824680468</v>
      </c>
    </row>
    <row r="171" spans="1:8" ht="12.75">
      <c r="A171">
        <v>1</v>
      </c>
      <c r="B171">
        <v>168</v>
      </c>
      <c r="C171">
        <f t="shared" si="12"/>
        <v>150.79644737231007</v>
      </c>
      <c r="D171">
        <v>0</v>
      </c>
      <c r="E171">
        <v>0</v>
      </c>
      <c r="F171" s="24">
        <f t="shared" si="13"/>
        <v>1</v>
      </c>
      <c r="G171" s="21">
        <f t="shared" si="10"/>
        <v>1</v>
      </c>
      <c r="H171" s="21">
        <f t="shared" si="11"/>
        <v>-5.880712583561376E-15</v>
      </c>
    </row>
    <row r="172" spans="1:8" ht="12.75">
      <c r="A172">
        <v>1</v>
      </c>
      <c r="B172">
        <v>169</v>
      </c>
      <c r="C172">
        <f t="shared" si="12"/>
        <v>151.69404527333572</v>
      </c>
      <c r="D172">
        <v>0</v>
      </c>
      <c r="E172">
        <v>0</v>
      </c>
      <c r="F172" s="24">
        <f t="shared" si="13"/>
        <v>1</v>
      </c>
      <c r="G172" s="21">
        <f t="shared" si="10"/>
        <v>0.6234898018587437</v>
      </c>
      <c r="H172" s="21">
        <f t="shared" si="11"/>
        <v>0.7818314824680217</v>
      </c>
    </row>
    <row r="173" spans="1:8" ht="12.75">
      <c r="A173">
        <v>1</v>
      </c>
      <c r="B173">
        <v>170</v>
      </c>
      <c r="C173">
        <f t="shared" si="12"/>
        <v>152.59164317436137</v>
      </c>
      <c r="D173">
        <v>0</v>
      </c>
      <c r="E173">
        <v>0</v>
      </c>
      <c r="F173" s="24">
        <f t="shared" si="13"/>
        <v>1</v>
      </c>
      <c r="G173" s="21">
        <f t="shared" si="10"/>
        <v>-0.22252093395629474</v>
      </c>
      <c r="H173" s="21">
        <f t="shared" si="11"/>
        <v>0.9749279121818281</v>
      </c>
    </row>
    <row r="174" spans="1:8" ht="12.75">
      <c r="A174">
        <v>1</v>
      </c>
      <c r="B174">
        <v>171</v>
      </c>
      <c r="C174">
        <f t="shared" si="12"/>
        <v>153.489241075387</v>
      </c>
      <c r="D174">
        <v>0</v>
      </c>
      <c r="E174">
        <v>0</v>
      </c>
      <c r="F174" s="24">
        <f t="shared" si="13"/>
        <v>1</v>
      </c>
      <c r="G174" s="21">
        <f aca="true" t="shared" si="14" ref="G174:G237">D174+F174*COS(C174)</f>
        <v>-0.9009688679024073</v>
      </c>
      <c r="H174" s="21">
        <f aca="true" t="shared" si="15" ref="H174:H237">E174+F174*SIN(C174)</f>
        <v>0.4338837391175827</v>
      </c>
    </row>
    <row r="175" spans="1:8" ht="12.75">
      <c r="A175">
        <v>1</v>
      </c>
      <c r="B175">
        <v>172</v>
      </c>
      <c r="C175">
        <f t="shared" si="12"/>
        <v>154.3868389764127</v>
      </c>
      <c r="D175">
        <v>0</v>
      </c>
      <c r="E175">
        <v>0</v>
      </c>
      <c r="F175" s="24">
        <f t="shared" si="13"/>
        <v>1</v>
      </c>
      <c r="G175" s="21">
        <f t="shared" si="14"/>
        <v>-0.9009688679024217</v>
      </c>
      <c r="H175" s="21">
        <f t="shared" si="15"/>
        <v>-0.4338837391175527</v>
      </c>
    </row>
    <row r="176" spans="1:8" ht="12.75">
      <c r="A176">
        <v>1</v>
      </c>
      <c r="B176">
        <v>173</v>
      </c>
      <c r="C176">
        <f t="shared" si="12"/>
        <v>155.28443687743834</v>
      </c>
      <c r="D176">
        <v>0</v>
      </c>
      <c r="E176">
        <v>0</v>
      </c>
      <c r="F176" s="24">
        <f t="shared" si="13"/>
        <v>1</v>
      </c>
      <c r="G176" s="21">
        <f t="shared" si="14"/>
        <v>-0.22252093395632724</v>
      </c>
      <c r="H176" s="21">
        <f t="shared" si="15"/>
        <v>-0.9749279121818207</v>
      </c>
    </row>
    <row r="177" spans="1:8" ht="12.75">
      <c r="A177">
        <v>1</v>
      </c>
      <c r="B177">
        <v>174</v>
      </c>
      <c r="C177">
        <f t="shared" si="12"/>
        <v>156.182034778464</v>
      </c>
      <c r="D177">
        <v>0</v>
      </c>
      <c r="E177">
        <v>0</v>
      </c>
      <c r="F177" s="24">
        <f t="shared" si="13"/>
        <v>1</v>
      </c>
      <c r="G177" s="21">
        <f t="shared" si="14"/>
        <v>0.6234898018587176</v>
      </c>
      <c r="H177" s="21">
        <f t="shared" si="15"/>
        <v>-0.7818314824680425</v>
      </c>
    </row>
    <row r="178" spans="1:8" ht="12.75">
      <c r="A178">
        <v>1</v>
      </c>
      <c r="B178">
        <v>175</v>
      </c>
      <c r="C178">
        <f t="shared" si="12"/>
        <v>157.07963267948966</v>
      </c>
      <c r="D178">
        <v>0</v>
      </c>
      <c r="E178">
        <v>0</v>
      </c>
      <c r="F178" s="24">
        <f t="shared" si="13"/>
        <v>1</v>
      </c>
      <c r="G178" s="21">
        <f t="shared" si="14"/>
        <v>1</v>
      </c>
      <c r="H178" s="21">
        <f t="shared" si="15"/>
        <v>9.796850830579018E-16</v>
      </c>
    </row>
    <row r="179" spans="1:8" ht="12.75">
      <c r="A179">
        <v>1</v>
      </c>
      <c r="B179">
        <v>176</v>
      </c>
      <c r="C179">
        <f t="shared" si="12"/>
        <v>157.9772305805153</v>
      </c>
      <c r="D179">
        <v>0</v>
      </c>
      <c r="E179">
        <v>0</v>
      </c>
      <c r="F179" s="24">
        <f t="shared" si="13"/>
        <v>1</v>
      </c>
      <c r="G179" s="21">
        <f t="shared" si="14"/>
        <v>0.6234898018587384</v>
      </c>
      <c r="H179" s="21">
        <f t="shared" si="15"/>
        <v>0.7818314824680259</v>
      </c>
    </row>
    <row r="180" spans="1:8" ht="12.75">
      <c r="A180">
        <v>1</v>
      </c>
      <c r="B180">
        <v>177</v>
      </c>
      <c r="C180">
        <f t="shared" si="12"/>
        <v>158.87482848154096</v>
      </c>
      <c r="D180">
        <v>0</v>
      </c>
      <c r="E180">
        <v>0</v>
      </c>
      <c r="F180" s="24">
        <f t="shared" si="13"/>
        <v>1</v>
      </c>
      <c r="G180" s="21">
        <f t="shared" si="14"/>
        <v>-0.22252093395630143</v>
      </c>
      <c r="H180" s="21">
        <f t="shared" si="15"/>
        <v>0.9749279121818266</v>
      </c>
    </row>
    <row r="181" spans="1:8" ht="12.75">
      <c r="A181">
        <v>1</v>
      </c>
      <c r="B181">
        <v>178</v>
      </c>
      <c r="C181">
        <f t="shared" si="12"/>
        <v>159.7724263825666</v>
      </c>
      <c r="D181">
        <v>0</v>
      </c>
      <c r="E181">
        <v>0</v>
      </c>
      <c r="F181" s="24">
        <f t="shared" si="13"/>
        <v>1</v>
      </c>
      <c r="G181" s="21">
        <f t="shared" si="14"/>
        <v>-0.9009688679024103</v>
      </c>
      <c r="H181" s="21">
        <f t="shared" si="15"/>
        <v>0.43388373911757655</v>
      </c>
    </row>
    <row r="182" spans="1:8" ht="12.75">
      <c r="A182">
        <v>1</v>
      </c>
      <c r="B182">
        <v>179</v>
      </c>
      <c r="C182">
        <f t="shared" si="12"/>
        <v>160.67002428359226</v>
      </c>
      <c r="D182">
        <v>0</v>
      </c>
      <c r="E182">
        <v>0</v>
      </c>
      <c r="F182" s="24">
        <f t="shared" si="13"/>
        <v>1</v>
      </c>
      <c r="G182" s="21">
        <f t="shared" si="14"/>
        <v>-0.9009688679024311</v>
      </c>
      <c r="H182" s="21">
        <f t="shared" si="15"/>
        <v>-0.43388373911753325</v>
      </c>
    </row>
    <row r="183" spans="1:8" ht="12.75">
      <c r="A183">
        <v>1</v>
      </c>
      <c r="B183">
        <v>180</v>
      </c>
      <c r="C183">
        <f t="shared" si="12"/>
        <v>161.5676221846179</v>
      </c>
      <c r="D183">
        <v>0</v>
      </c>
      <c r="E183">
        <v>0</v>
      </c>
      <c r="F183" s="24">
        <f t="shared" si="13"/>
        <v>1</v>
      </c>
      <c r="G183" s="21">
        <f t="shared" si="14"/>
        <v>-0.22252093395634825</v>
      </c>
      <c r="H183" s="21">
        <f t="shared" si="15"/>
        <v>-0.9749279121818158</v>
      </c>
    </row>
    <row r="184" spans="1:8" ht="12.75">
      <c r="A184">
        <v>1</v>
      </c>
      <c r="B184">
        <v>181</v>
      </c>
      <c r="C184">
        <f t="shared" si="12"/>
        <v>162.46522008564358</v>
      </c>
      <c r="D184">
        <v>0</v>
      </c>
      <c r="E184">
        <v>0</v>
      </c>
      <c r="F184" s="24">
        <f t="shared" si="13"/>
        <v>1</v>
      </c>
      <c r="G184" s="21">
        <f t="shared" si="14"/>
        <v>0.623489801858723</v>
      </c>
      <c r="H184" s="21">
        <f t="shared" si="15"/>
        <v>-0.7818314824680382</v>
      </c>
    </row>
    <row r="185" spans="1:8" ht="12.75">
      <c r="A185">
        <v>1</v>
      </c>
      <c r="B185">
        <v>182</v>
      </c>
      <c r="C185">
        <f t="shared" si="12"/>
        <v>163.36281798666926</v>
      </c>
      <c r="D185">
        <v>0</v>
      </c>
      <c r="E185">
        <v>0</v>
      </c>
      <c r="F185" s="24">
        <f t="shared" si="13"/>
        <v>1</v>
      </c>
      <c r="G185" s="21">
        <f t="shared" si="14"/>
        <v>1</v>
      </c>
      <c r="H185" s="21">
        <f t="shared" si="15"/>
        <v>7.84008274967718E-15</v>
      </c>
    </row>
    <row r="186" spans="1:8" ht="12.75">
      <c r="A186">
        <v>1</v>
      </c>
      <c r="B186">
        <v>183</v>
      </c>
      <c r="C186">
        <f t="shared" si="12"/>
        <v>164.2604158876949</v>
      </c>
      <c r="D186">
        <v>0</v>
      </c>
      <c r="E186">
        <v>0</v>
      </c>
      <c r="F186" s="24">
        <f t="shared" si="13"/>
        <v>1</v>
      </c>
      <c r="G186" s="21">
        <f t="shared" si="14"/>
        <v>0.6234898018587329</v>
      </c>
      <c r="H186" s="21">
        <f t="shared" si="15"/>
        <v>0.7818314824680302</v>
      </c>
    </row>
    <row r="187" spans="1:8" ht="12.75">
      <c r="A187">
        <v>1</v>
      </c>
      <c r="B187">
        <v>184</v>
      </c>
      <c r="C187">
        <f t="shared" si="12"/>
        <v>165.15801378872055</v>
      </c>
      <c r="D187">
        <v>0</v>
      </c>
      <c r="E187">
        <v>0</v>
      </c>
      <c r="F187" s="24">
        <f t="shared" si="13"/>
        <v>1</v>
      </c>
      <c r="G187" s="21">
        <f t="shared" si="14"/>
        <v>-0.22252093395630812</v>
      </c>
      <c r="H187" s="21">
        <f t="shared" si="15"/>
        <v>0.9749279121818251</v>
      </c>
    </row>
    <row r="188" spans="1:8" ht="12.75">
      <c r="A188">
        <v>1</v>
      </c>
      <c r="B188">
        <v>185</v>
      </c>
      <c r="C188">
        <f t="shared" si="12"/>
        <v>166.0556116897462</v>
      </c>
      <c r="D188">
        <v>0</v>
      </c>
      <c r="E188">
        <v>0</v>
      </c>
      <c r="F188" s="24">
        <f t="shared" si="13"/>
        <v>1</v>
      </c>
      <c r="G188" s="21">
        <f t="shared" si="14"/>
        <v>-0.9009688679024133</v>
      </c>
      <c r="H188" s="21">
        <f t="shared" si="15"/>
        <v>0.43388373911757033</v>
      </c>
    </row>
    <row r="189" spans="1:8" ht="12.75">
      <c r="A189">
        <v>1</v>
      </c>
      <c r="B189">
        <v>186</v>
      </c>
      <c r="C189">
        <f t="shared" si="12"/>
        <v>166.95320959077185</v>
      </c>
      <c r="D189">
        <v>0</v>
      </c>
      <c r="E189">
        <v>0</v>
      </c>
      <c r="F189" s="24">
        <f t="shared" si="13"/>
        <v>1</v>
      </c>
      <c r="G189" s="21">
        <f t="shared" si="14"/>
        <v>-0.9009688679024281</v>
      </c>
      <c r="H189" s="21">
        <f t="shared" si="15"/>
        <v>-0.43388373911753947</v>
      </c>
    </row>
    <row r="190" spans="1:8" ht="12.75">
      <c r="A190">
        <v>1</v>
      </c>
      <c r="B190">
        <v>187</v>
      </c>
      <c r="C190">
        <f t="shared" si="12"/>
        <v>167.8508074917975</v>
      </c>
      <c r="D190">
        <v>0</v>
      </c>
      <c r="E190">
        <v>0</v>
      </c>
      <c r="F190" s="24">
        <f t="shared" si="13"/>
        <v>1</v>
      </c>
      <c r="G190" s="21">
        <f t="shared" si="14"/>
        <v>-0.22252093395634157</v>
      </c>
      <c r="H190" s="21">
        <f t="shared" si="15"/>
        <v>-0.9749279121818174</v>
      </c>
    </row>
    <row r="191" spans="1:8" ht="12.75">
      <c r="A191">
        <v>1</v>
      </c>
      <c r="B191">
        <v>188</v>
      </c>
      <c r="C191">
        <f t="shared" si="12"/>
        <v>168.74840539282314</v>
      </c>
      <c r="D191">
        <v>0</v>
      </c>
      <c r="E191">
        <v>0</v>
      </c>
      <c r="F191" s="24">
        <f t="shared" si="13"/>
        <v>1</v>
      </c>
      <c r="G191" s="21">
        <f t="shared" si="14"/>
        <v>0.6234898018587062</v>
      </c>
      <c r="H191" s="21">
        <f t="shared" si="15"/>
        <v>-0.7818314824680517</v>
      </c>
    </row>
    <row r="192" spans="1:8" ht="12.75">
      <c r="A192">
        <v>1</v>
      </c>
      <c r="B192">
        <v>189</v>
      </c>
      <c r="C192">
        <f t="shared" si="12"/>
        <v>169.64600329384882</v>
      </c>
      <c r="D192">
        <v>0</v>
      </c>
      <c r="E192">
        <v>0</v>
      </c>
      <c r="F192" s="24">
        <f t="shared" si="13"/>
        <v>1</v>
      </c>
      <c r="G192" s="21">
        <f t="shared" si="14"/>
        <v>1</v>
      </c>
      <c r="H192" s="21">
        <f t="shared" si="15"/>
        <v>-1.372122901410755E-14</v>
      </c>
    </row>
    <row r="193" spans="1:8" ht="12.75">
      <c r="A193">
        <v>1</v>
      </c>
      <c r="B193">
        <v>190</v>
      </c>
      <c r="C193">
        <f t="shared" si="12"/>
        <v>170.54360119487447</v>
      </c>
      <c r="D193">
        <v>0</v>
      </c>
      <c r="E193">
        <v>0</v>
      </c>
      <c r="F193" s="24">
        <f t="shared" si="13"/>
        <v>1</v>
      </c>
      <c r="G193" s="21">
        <f t="shared" si="14"/>
        <v>0.6234898018587498</v>
      </c>
      <c r="H193" s="21">
        <f t="shared" si="15"/>
        <v>0.7818314824680168</v>
      </c>
    </row>
    <row r="194" spans="1:8" ht="12.75">
      <c r="A194">
        <v>1</v>
      </c>
      <c r="B194">
        <v>191</v>
      </c>
      <c r="C194">
        <f t="shared" si="12"/>
        <v>171.44119909590015</v>
      </c>
      <c r="D194">
        <v>0</v>
      </c>
      <c r="E194">
        <v>0</v>
      </c>
      <c r="F194" s="24">
        <f t="shared" si="13"/>
        <v>1</v>
      </c>
      <c r="G194" s="21">
        <f t="shared" si="14"/>
        <v>-0.2225209339563148</v>
      </c>
      <c r="H194" s="21">
        <f t="shared" si="15"/>
        <v>0.9749279121818235</v>
      </c>
    </row>
    <row r="195" spans="1:8" ht="12.75">
      <c r="A195">
        <v>1</v>
      </c>
      <c r="B195">
        <v>192</v>
      </c>
      <c r="C195">
        <f t="shared" si="12"/>
        <v>172.3387969969258</v>
      </c>
      <c r="D195">
        <v>0</v>
      </c>
      <c r="E195">
        <v>0</v>
      </c>
      <c r="F195" s="24">
        <f t="shared" si="13"/>
        <v>1</v>
      </c>
      <c r="G195" s="21">
        <f t="shared" si="14"/>
        <v>-0.9009688679024163</v>
      </c>
      <c r="H195" s="21">
        <f t="shared" si="15"/>
        <v>0.43388373911756417</v>
      </c>
    </row>
    <row r="196" spans="1:8" ht="12.75">
      <c r="A196">
        <v>1</v>
      </c>
      <c r="B196">
        <v>193</v>
      </c>
      <c r="C196">
        <f aca="true" t="shared" si="16" ref="C196:C259">B196*$C$1*PI()</f>
        <v>173.23639489795144</v>
      </c>
      <c r="D196">
        <v>0</v>
      </c>
      <c r="E196">
        <v>0</v>
      </c>
      <c r="F196" s="24">
        <f t="shared" si="13"/>
        <v>1</v>
      </c>
      <c r="G196" s="21">
        <f t="shared" si="14"/>
        <v>-0.9009688679024251</v>
      </c>
      <c r="H196" s="21">
        <f t="shared" si="15"/>
        <v>-0.43388373911754563</v>
      </c>
    </row>
    <row r="197" spans="1:8" ht="12.75">
      <c r="A197">
        <v>1</v>
      </c>
      <c r="B197">
        <v>194</v>
      </c>
      <c r="C197">
        <f t="shared" si="16"/>
        <v>174.1339927989771</v>
      </c>
      <c r="D197">
        <v>0</v>
      </c>
      <c r="E197">
        <v>0</v>
      </c>
      <c r="F197" s="24">
        <f aca="true" t="shared" si="17" ref="F197:F260">1*A197</f>
        <v>1</v>
      </c>
      <c r="G197" s="21">
        <f t="shared" si="14"/>
        <v>-0.22252093395633488</v>
      </c>
      <c r="H197" s="21">
        <f t="shared" si="15"/>
        <v>-0.974927912181819</v>
      </c>
    </row>
    <row r="198" spans="1:8" ht="12.75">
      <c r="A198">
        <v>1</v>
      </c>
      <c r="B198">
        <v>195</v>
      </c>
      <c r="C198">
        <f t="shared" si="16"/>
        <v>175.03159070000274</v>
      </c>
      <c r="D198">
        <v>0</v>
      </c>
      <c r="E198">
        <v>0</v>
      </c>
      <c r="F198" s="24">
        <f t="shared" si="17"/>
        <v>1</v>
      </c>
      <c r="G198" s="21">
        <f t="shared" si="14"/>
        <v>0.6234898018587115</v>
      </c>
      <c r="H198" s="21">
        <f t="shared" si="15"/>
        <v>-0.7818314824680473</v>
      </c>
    </row>
    <row r="199" spans="1:8" ht="12.75">
      <c r="A199">
        <v>1</v>
      </c>
      <c r="B199">
        <v>196</v>
      </c>
      <c r="C199">
        <f t="shared" si="16"/>
        <v>175.92918860102841</v>
      </c>
      <c r="D199">
        <v>0</v>
      </c>
      <c r="E199">
        <v>0</v>
      </c>
      <c r="F199" s="24">
        <f t="shared" si="17"/>
        <v>1</v>
      </c>
      <c r="G199" s="21">
        <f t="shared" si="14"/>
        <v>1</v>
      </c>
      <c r="H199" s="21">
        <f t="shared" si="15"/>
        <v>-6.860831347488272E-15</v>
      </c>
    </row>
    <row r="200" spans="1:8" ht="12.75">
      <c r="A200">
        <v>1</v>
      </c>
      <c r="B200">
        <v>197</v>
      </c>
      <c r="C200">
        <f t="shared" si="16"/>
        <v>176.82678650205406</v>
      </c>
      <c r="D200">
        <v>0</v>
      </c>
      <c r="E200">
        <v>0</v>
      </c>
      <c r="F200" s="24">
        <f t="shared" si="17"/>
        <v>1</v>
      </c>
      <c r="G200" s="21">
        <f t="shared" si="14"/>
        <v>0.6234898018587445</v>
      </c>
      <c r="H200" s="21">
        <f t="shared" si="15"/>
        <v>0.781831482468021</v>
      </c>
    </row>
    <row r="201" spans="1:8" ht="12.75">
      <c r="A201">
        <v>1</v>
      </c>
      <c r="B201">
        <v>198</v>
      </c>
      <c r="C201">
        <f t="shared" si="16"/>
        <v>177.7243844030797</v>
      </c>
      <c r="D201">
        <v>0</v>
      </c>
      <c r="E201">
        <v>0</v>
      </c>
      <c r="F201" s="24">
        <f t="shared" si="17"/>
        <v>1</v>
      </c>
      <c r="G201" s="21">
        <f t="shared" si="14"/>
        <v>-0.2225209339562938</v>
      </c>
      <c r="H201" s="21">
        <f t="shared" si="15"/>
        <v>0.9749279121818283</v>
      </c>
    </row>
    <row r="202" spans="1:8" ht="12.75">
      <c r="A202">
        <v>1</v>
      </c>
      <c r="B202">
        <v>199</v>
      </c>
      <c r="C202">
        <f t="shared" si="16"/>
        <v>178.62198230410536</v>
      </c>
      <c r="D202">
        <v>0</v>
      </c>
      <c r="E202">
        <v>0</v>
      </c>
      <c r="F202" s="24">
        <f t="shared" si="17"/>
        <v>1</v>
      </c>
      <c r="G202" s="21">
        <f t="shared" si="14"/>
        <v>-0.9009688679024068</v>
      </c>
      <c r="H202" s="21">
        <f t="shared" si="15"/>
        <v>0.4338837391175836</v>
      </c>
    </row>
    <row r="203" spans="1:8" ht="12.75">
      <c r="A203">
        <v>1</v>
      </c>
      <c r="B203">
        <v>200</v>
      </c>
      <c r="C203">
        <f t="shared" si="16"/>
        <v>179.51958020513104</v>
      </c>
      <c r="D203">
        <v>0</v>
      </c>
      <c r="E203">
        <v>0</v>
      </c>
      <c r="F203" s="24">
        <f t="shared" si="17"/>
        <v>1</v>
      </c>
      <c r="G203" s="21">
        <f t="shared" si="14"/>
        <v>-0.9009688679024221</v>
      </c>
      <c r="H203" s="21">
        <f t="shared" si="15"/>
        <v>-0.4338837391175518</v>
      </c>
    </row>
    <row r="204" spans="1:8" ht="12.75">
      <c r="A204">
        <v>1</v>
      </c>
      <c r="B204">
        <v>201</v>
      </c>
      <c r="C204">
        <f t="shared" si="16"/>
        <v>180.41717810615668</v>
      </c>
      <c r="D204">
        <v>0</v>
      </c>
      <c r="E204">
        <v>0</v>
      </c>
      <c r="F204" s="24">
        <f t="shared" si="17"/>
        <v>1</v>
      </c>
      <c r="G204" s="21">
        <f t="shared" si="14"/>
        <v>-0.2225209339563282</v>
      </c>
      <c r="H204" s="21">
        <f t="shared" si="15"/>
        <v>-0.9749279121818205</v>
      </c>
    </row>
    <row r="205" spans="1:8" ht="12.75">
      <c r="A205">
        <v>1</v>
      </c>
      <c r="B205">
        <v>202</v>
      </c>
      <c r="C205">
        <f t="shared" si="16"/>
        <v>181.31477600718233</v>
      </c>
      <c r="D205">
        <v>0</v>
      </c>
      <c r="E205">
        <v>0</v>
      </c>
      <c r="F205" s="24">
        <f t="shared" si="17"/>
        <v>1</v>
      </c>
      <c r="G205" s="21">
        <f t="shared" si="14"/>
        <v>0.6234898018587169</v>
      </c>
      <c r="H205" s="21">
        <f t="shared" si="15"/>
        <v>-0.7818314824680431</v>
      </c>
    </row>
    <row r="206" spans="1:8" ht="12.75">
      <c r="A206">
        <v>1</v>
      </c>
      <c r="B206">
        <v>203</v>
      </c>
      <c r="C206">
        <f t="shared" si="16"/>
        <v>182.212373908208</v>
      </c>
      <c r="D206">
        <v>0</v>
      </c>
      <c r="E206">
        <v>0</v>
      </c>
      <c r="F206" s="24">
        <f t="shared" si="17"/>
        <v>1</v>
      </c>
      <c r="G206" s="21">
        <f t="shared" si="14"/>
        <v>1</v>
      </c>
      <c r="H206" s="21">
        <f t="shared" si="15"/>
        <v>-4.336808689942018E-19</v>
      </c>
    </row>
    <row r="207" spans="1:8" ht="12.75">
      <c r="A207">
        <v>1</v>
      </c>
      <c r="B207">
        <v>204</v>
      </c>
      <c r="C207">
        <f t="shared" si="16"/>
        <v>183.10997180923366</v>
      </c>
      <c r="D207">
        <v>0</v>
      </c>
      <c r="E207">
        <v>0</v>
      </c>
      <c r="F207" s="24">
        <f t="shared" si="17"/>
        <v>1</v>
      </c>
      <c r="G207" s="21">
        <f t="shared" si="14"/>
        <v>0.6234898018587391</v>
      </c>
      <c r="H207" s="21">
        <f t="shared" si="15"/>
        <v>0.7818314824680254</v>
      </c>
    </row>
    <row r="208" spans="1:8" ht="12.75">
      <c r="A208">
        <v>1</v>
      </c>
      <c r="B208">
        <v>205</v>
      </c>
      <c r="C208">
        <f t="shared" si="16"/>
        <v>184.0075697102593</v>
      </c>
      <c r="D208">
        <v>0</v>
      </c>
      <c r="E208">
        <v>0</v>
      </c>
      <c r="F208" s="24">
        <f t="shared" si="17"/>
        <v>1</v>
      </c>
      <c r="G208" s="21">
        <f t="shared" si="14"/>
        <v>-0.2225209339563005</v>
      </c>
      <c r="H208" s="21">
        <f t="shared" si="15"/>
        <v>0.9749279121818268</v>
      </c>
    </row>
    <row r="209" spans="1:8" ht="12.75">
      <c r="A209">
        <v>1</v>
      </c>
      <c r="B209">
        <v>206</v>
      </c>
      <c r="C209">
        <f t="shared" si="16"/>
        <v>184.90516761128495</v>
      </c>
      <c r="D209">
        <v>0</v>
      </c>
      <c r="E209">
        <v>0</v>
      </c>
      <c r="F209" s="24">
        <f t="shared" si="17"/>
        <v>1</v>
      </c>
      <c r="G209" s="21">
        <f t="shared" si="14"/>
        <v>-0.9009688679024098</v>
      </c>
      <c r="H209" s="21">
        <f t="shared" si="15"/>
        <v>0.43388373911757744</v>
      </c>
    </row>
    <row r="210" spans="1:8" ht="12.75">
      <c r="A210">
        <v>1</v>
      </c>
      <c r="B210">
        <v>207</v>
      </c>
      <c r="C210">
        <f t="shared" si="16"/>
        <v>185.8027655123106</v>
      </c>
      <c r="D210">
        <v>0</v>
      </c>
      <c r="E210">
        <v>0</v>
      </c>
      <c r="F210" s="24">
        <f t="shared" si="17"/>
        <v>1</v>
      </c>
      <c r="G210" s="21">
        <f t="shared" si="14"/>
        <v>-0.9009688679024315</v>
      </c>
      <c r="H210" s="21">
        <f t="shared" si="15"/>
        <v>-0.43388373911753236</v>
      </c>
    </row>
    <row r="211" spans="1:8" ht="12.75">
      <c r="A211">
        <v>1</v>
      </c>
      <c r="B211">
        <v>208</v>
      </c>
      <c r="C211">
        <f t="shared" si="16"/>
        <v>186.70036341333625</v>
      </c>
      <c r="D211">
        <v>0</v>
      </c>
      <c r="E211">
        <v>0</v>
      </c>
      <c r="F211" s="24">
        <f t="shared" si="17"/>
        <v>1</v>
      </c>
      <c r="G211" s="21">
        <f t="shared" si="14"/>
        <v>-0.2225209339563492</v>
      </c>
      <c r="H211" s="21">
        <f t="shared" si="15"/>
        <v>-0.9749279121818156</v>
      </c>
    </row>
    <row r="212" spans="1:8" ht="12.75">
      <c r="A212">
        <v>1</v>
      </c>
      <c r="B212">
        <v>209</v>
      </c>
      <c r="C212">
        <f t="shared" si="16"/>
        <v>187.59796131436192</v>
      </c>
      <c r="D212">
        <v>0</v>
      </c>
      <c r="E212">
        <v>0</v>
      </c>
      <c r="F212" s="24">
        <f t="shared" si="17"/>
        <v>1</v>
      </c>
      <c r="G212" s="21">
        <f t="shared" si="14"/>
        <v>0.6234898018587223</v>
      </c>
      <c r="H212" s="21">
        <f t="shared" si="15"/>
        <v>-0.7818314824680388</v>
      </c>
    </row>
    <row r="213" spans="1:8" ht="12.75">
      <c r="A213">
        <v>1</v>
      </c>
      <c r="B213">
        <v>210</v>
      </c>
      <c r="C213">
        <f t="shared" si="16"/>
        <v>188.49555921538757</v>
      </c>
      <c r="D213">
        <v>0</v>
      </c>
      <c r="E213">
        <v>0</v>
      </c>
      <c r="F213" s="24">
        <f t="shared" si="17"/>
        <v>1</v>
      </c>
      <c r="G213" s="21">
        <f t="shared" si="14"/>
        <v>1</v>
      </c>
      <c r="H213" s="21">
        <f t="shared" si="15"/>
        <v>-2.1561745444653724E-14</v>
      </c>
    </row>
    <row r="214" spans="1:8" ht="12.75">
      <c r="A214">
        <v>1</v>
      </c>
      <c r="B214">
        <v>211</v>
      </c>
      <c r="C214">
        <f t="shared" si="16"/>
        <v>189.39315711641325</v>
      </c>
      <c r="D214">
        <v>0</v>
      </c>
      <c r="E214">
        <v>0</v>
      </c>
      <c r="F214" s="24">
        <f t="shared" si="17"/>
        <v>1</v>
      </c>
      <c r="G214" s="21">
        <f t="shared" si="14"/>
        <v>0.6234898018587337</v>
      </c>
      <c r="H214" s="21">
        <f t="shared" si="15"/>
        <v>0.7818314824680296</v>
      </c>
    </row>
    <row r="215" spans="1:8" ht="12.75">
      <c r="A215">
        <v>1</v>
      </c>
      <c r="B215">
        <v>212</v>
      </c>
      <c r="C215">
        <f t="shared" si="16"/>
        <v>190.2907550174389</v>
      </c>
      <c r="D215">
        <v>0</v>
      </c>
      <c r="E215">
        <v>0</v>
      </c>
      <c r="F215" s="24">
        <f t="shared" si="17"/>
        <v>1</v>
      </c>
      <c r="G215" s="21">
        <f t="shared" si="14"/>
        <v>-0.22252093395630718</v>
      </c>
      <c r="H215" s="21">
        <f t="shared" si="15"/>
        <v>0.9749279121818253</v>
      </c>
    </row>
    <row r="216" spans="1:8" ht="12.75">
      <c r="A216">
        <v>1</v>
      </c>
      <c r="B216">
        <v>213</v>
      </c>
      <c r="C216">
        <f t="shared" si="16"/>
        <v>191.18835291846455</v>
      </c>
      <c r="D216">
        <v>0</v>
      </c>
      <c r="E216">
        <v>0</v>
      </c>
      <c r="F216" s="24">
        <f t="shared" si="17"/>
        <v>1</v>
      </c>
      <c r="G216" s="21">
        <f t="shared" si="14"/>
        <v>-0.9009688679024128</v>
      </c>
      <c r="H216" s="21">
        <f t="shared" si="15"/>
        <v>0.4338837391175712</v>
      </c>
    </row>
    <row r="217" spans="1:8" ht="12.75">
      <c r="A217">
        <v>1</v>
      </c>
      <c r="B217">
        <v>214</v>
      </c>
      <c r="C217">
        <f t="shared" si="16"/>
        <v>192.0859508194902</v>
      </c>
      <c r="D217">
        <v>0</v>
      </c>
      <c r="E217">
        <v>0</v>
      </c>
      <c r="F217" s="24">
        <f t="shared" si="17"/>
        <v>1</v>
      </c>
      <c r="G217" s="21">
        <f t="shared" si="14"/>
        <v>-0.9009688679024286</v>
      </c>
      <c r="H217" s="21">
        <f t="shared" si="15"/>
        <v>-0.4338837391175386</v>
      </c>
    </row>
    <row r="218" spans="1:8" ht="12.75">
      <c r="A218">
        <v>1</v>
      </c>
      <c r="B218">
        <v>215</v>
      </c>
      <c r="C218">
        <f t="shared" si="16"/>
        <v>192.98354872051584</v>
      </c>
      <c r="D218">
        <v>0</v>
      </c>
      <c r="E218">
        <v>0</v>
      </c>
      <c r="F218" s="24">
        <f t="shared" si="17"/>
        <v>1</v>
      </c>
      <c r="G218" s="21">
        <f t="shared" si="14"/>
        <v>-0.22252093395634254</v>
      </c>
      <c r="H218" s="21">
        <f t="shared" si="15"/>
        <v>-0.9749279121818172</v>
      </c>
    </row>
    <row r="219" spans="1:8" ht="12.75">
      <c r="A219">
        <v>1</v>
      </c>
      <c r="B219">
        <v>216</v>
      </c>
      <c r="C219">
        <f t="shared" si="16"/>
        <v>193.8811466215415</v>
      </c>
      <c r="D219">
        <v>0</v>
      </c>
      <c r="E219">
        <v>0</v>
      </c>
      <c r="F219" s="24">
        <f t="shared" si="17"/>
        <v>1</v>
      </c>
      <c r="G219" s="21">
        <f t="shared" si="14"/>
        <v>0.6234898018587054</v>
      </c>
      <c r="H219" s="21">
        <f t="shared" si="15"/>
        <v>-0.7818314824680522</v>
      </c>
    </row>
    <row r="220" spans="1:8" ht="12.75">
      <c r="A220">
        <v>1</v>
      </c>
      <c r="B220">
        <v>217</v>
      </c>
      <c r="C220">
        <f t="shared" si="16"/>
        <v>194.77874452256717</v>
      </c>
      <c r="D220">
        <v>0</v>
      </c>
      <c r="E220">
        <v>0</v>
      </c>
      <c r="F220" s="24">
        <f t="shared" si="17"/>
        <v>1</v>
      </c>
      <c r="G220" s="21">
        <f t="shared" si="14"/>
        <v>1</v>
      </c>
      <c r="H220" s="21">
        <f t="shared" si="15"/>
        <v>-1.4701347778034446E-14</v>
      </c>
    </row>
    <row r="221" spans="1:8" ht="12.75">
      <c r="A221">
        <v>1</v>
      </c>
      <c r="B221">
        <v>218</v>
      </c>
      <c r="C221">
        <f t="shared" si="16"/>
        <v>195.6763424235928</v>
      </c>
      <c r="D221">
        <v>0</v>
      </c>
      <c r="E221">
        <v>0</v>
      </c>
      <c r="F221" s="24">
        <f t="shared" si="17"/>
        <v>1</v>
      </c>
      <c r="G221" s="21">
        <f t="shared" si="14"/>
        <v>0.6234898018587506</v>
      </c>
      <c r="H221" s="21">
        <f t="shared" si="15"/>
        <v>0.7818314824680161</v>
      </c>
    </row>
    <row r="222" spans="1:8" ht="12.75">
      <c r="A222">
        <v>1</v>
      </c>
      <c r="B222">
        <v>219</v>
      </c>
      <c r="C222">
        <f t="shared" si="16"/>
        <v>196.5739403246185</v>
      </c>
      <c r="D222">
        <v>0</v>
      </c>
      <c r="E222">
        <v>0</v>
      </c>
      <c r="F222" s="24">
        <f t="shared" si="17"/>
        <v>1</v>
      </c>
      <c r="G222" s="21">
        <f t="shared" si="14"/>
        <v>-0.22252093395631387</v>
      </c>
      <c r="H222" s="21">
        <f t="shared" si="15"/>
        <v>0.9749279121818237</v>
      </c>
    </row>
    <row r="223" spans="1:8" ht="12.75">
      <c r="A223">
        <v>1</v>
      </c>
      <c r="B223">
        <v>220</v>
      </c>
      <c r="C223">
        <f t="shared" si="16"/>
        <v>197.47153822564414</v>
      </c>
      <c r="D223">
        <v>0</v>
      </c>
      <c r="E223">
        <v>0</v>
      </c>
      <c r="F223" s="24">
        <f t="shared" si="17"/>
        <v>1</v>
      </c>
      <c r="G223" s="21">
        <f t="shared" si="14"/>
        <v>-0.9009688679024158</v>
      </c>
      <c r="H223" s="21">
        <f t="shared" si="15"/>
        <v>0.43388373911756506</v>
      </c>
    </row>
    <row r="224" spans="1:8" ht="12.75">
      <c r="A224">
        <v>1</v>
      </c>
      <c r="B224">
        <v>221</v>
      </c>
      <c r="C224">
        <f t="shared" si="16"/>
        <v>198.3691361266698</v>
      </c>
      <c r="D224">
        <v>0</v>
      </c>
      <c r="E224">
        <v>0</v>
      </c>
      <c r="F224" s="24">
        <f t="shared" si="17"/>
        <v>1</v>
      </c>
      <c r="G224" s="21">
        <f t="shared" si="14"/>
        <v>-0.9009688679024256</v>
      </c>
      <c r="H224" s="21">
        <f t="shared" si="15"/>
        <v>-0.43388373911754474</v>
      </c>
    </row>
    <row r="225" spans="1:8" ht="12.75">
      <c r="A225">
        <v>1</v>
      </c>
      <c r="B225">
        <v>222</v>
      </c>
      <c r="C225">
        <f t="shared" si="16"/>
        <v>199.26673402769543</v>
      </c>
      <c r="D225">
        <v>0</v>
      </c>
      <c r="E225">
        <v>0</v>
      </c>
      <c r="F225" s="24">
        <f t="shared" si="17"/>
        <v>1</v>
      </c>
      <c r="G225" s="21">
        <f t="shared" si="14"/>
        <v>-0.22252093395633585</v>
      </c>
      <c r="H225" s="21">
        <f t="shared" si="15"/>
        <v>-0.9749279121818187</v>
      </c>
    </row>
    <row r="226" spans="1:8" ht="12.75">
      <c r="A226">
        <v>1</v>
      </c>
      <c r="B226">
        <v>223</v>
      </c>
      <c r="C226">
        <f t="shared" si="16"/>
        <v>200.16433192872108</v>
      </c>
      <c r="D226">
        <v>0</v>
      </c>
      <c r="E226">
        <v>0</v>
      </c>
      <c r="F226" s="24">
        <f t="shared" si="17"/>
        <v>1</v>
      </c>
      <c r="G226" s="21">
        <f t="shared" si="14"/>
        <v>0.6234898018587107</v>
      </c>
      <c r="H226" s="21">
        <f t="shared" si="15"/>
        <v>-0.781831482468048</v>
      </c>
    </row>
    <row r="227" spans="1:8" ht="12.75">
      <c r="A227">
        <v>1</v>
      </c>
      <c r="B227">
        <v>224</v>
      </c>
      <c r="C227">
        <f t="shared" si="16"/>
        <v>201.06192982974676</v>
      </c>
      <c r="D227">
        <v>0</v>
      </c>
      <c r="E227">
        <v>0</v>
      </c>
      <c r="F227" s="24">
        <f t="shared" si="17"/>
        <v>1</v>
      </c>
      <c r="G227" s="21">
        <f t="shared" si="14"/>
        <v>1</v>
      </c>
      <c r="H227" s="21">
        <f t="shared" si="15"/>
        <v>-7.840950111415168E-15</v>
      </c>
    </row>
    <row r="228" spans="1:8" ht="12.75">
      <c r="A228">
        <v>1</v>
      </c>
      <c r="B228">
        <v>225</v>
      </c>
      <c r="C228">
        <f t="shared" si="16"/>
        <v>201.95952773077238</v>
      </c>
      <c r="D228">
        <v>0</v>
      </c>
      <c r="E228">
        <v>0</v>
      </c>
      <c r="F228" s="24">
        <f t="shared" si="17"/>
        <v>1</v>
      </c>
      <c r="G228" s="21">
        <f t="shared" si="14"/>
        <v>0.6234898018587675</v>
      </c>
      <c r="H228" s="21">
        <f t="shared" si="15"/>
        <v>0.7818314824680027</v>
      </c>
    </row>
    <row r="229" spans="1:8" ht="12.75">
      <c r="A229">
        <v>1</v>
      </c>
      <c r="B229">
        <v>226</v>
      </c>
      <c r="C229">
        <f t="shared" si="16"/>
        <v>202.85712563179806</v>
      </c>
      <c r="D229">
        <v>0</v>
      </c>
      <c r="E229">
        <v>0</v>
      </c>
      <c r="F229" s="24">
        <f t="shared" si="17"/>
        <v>1</v>
      </c>
      <c r="G229" s="21">
        <f t="shared" si="14"/>
        <v>-0.22252093395629283</v>
      </c>
      <c r="H229" s="21">
        <f t="shared" si="15"/>
        <v>0.9749279121818285</v>
      </c>
    </row>
    <row r="230" spans="1:8" ht="12.75">
      <c r="A230">
        <v>1</v>
      </c>
      <c r="B230">
        <v>227</v>
      </c>
      <c r="C230">
        <f t="shared" si="16"/>
        <v>203.7547235328237</v>
      </c>
      <c r="D230">
        <v>0</v>
      </c>
      <c r="E230">
        <v>0</v>
      </c>
      <c r="F230" s="24">
        <f t="shared" si="17"/>
        <v>1</v>
      </c>
      <c r="G230" s="21">
        <f t="shared" si="14"/>
        <v>-0.9009688679024064</v>
      </c>
      <c r="H230" s="21">
        <f t="shared" si="15"/>
        <v>0.4338837391175845</v>
      </c>
    </row>
    <row r="231" spans="1:8" ht="12.75">
      <c r="A231">
        <v>1</v>
      </c>
      <c r="B231">
        <v>228</v>
      </c>
      <c r="C231">
        <f t="shared" si="16"/>
        <v>204.65232143384938</v>
      </c>
      <c r="D231">
        <v>0</v>
      </c>
      <c r="E231">
        <v>0</v>
      </c>
      <c r="F231" s="24">
        <f t="shared" si="17"/>
        <v>1</v>
      </c>
      <c r="G231" s="21">
        <f t="shared" si="14"/>
        <v>-0.9009688679024226</v>
      </c>
      <c r="H231" s="21">
        <f t="shared" si="15"/>
        <v>-0.4338837391175509</v>
      </c>
    </row>
    <row r="232" spans="1:8" ht="12.75">
      <c r="A232">
        <v>1</v>
      </c>
      <c r="B232">
        <v>229</v>
      </c>
      <c r="C232">
        <f t="shared" si="16"/>
        <v>205.54991933487503</v>
      </c>
      <c r="D232">
        <v>0</v>
      </c>
      <c r="E232">
        <v>0</v>
      </c>
      <c r="F232" s="24">
        <f t="shared" si="17"/>
        <v>1</v>
      </c>
      <c r="G232" s="21">
        <f t="shared" si="14"/>
        <v>-0.22252093395632916</v>
      </c>
      <c r="H232" s="21">
        <f t="shared" si="15"/>
        <v>-0.9749279121818203</v>
      </c>
    </row>
    <row r="233" spans="1:8" ht="12.75">
      <c r="A233">
        <v>1</v>
      </c>
      <c r="B233">
        <v>230</v>
      </c>
      <c r="C233">
        <f t="shared" si="16"/>
        <v>206.44751723590068</v>
      </c>
      <c r="D233">
        <v>0</v>
      </c>
      <c r="E233">
        <v>0</v>
      </c>
      <c r="F233" s="24">
        <f t="shared" si="17"/>
        <v>1</v>
      </c>
      <c r="G233" s="21">
        <f t="shared" si="14"/>
        <v>0.6234898018587162</v>
      </c>
      <c r="H233" s="21">
        <f t="shared" si="15"/>
        <v>-0.7818314824680437</v>
      </c>
    </row>
    <row r="234" spans="1:8" ht="12.75">
      <c r="A234">
        <v>1</v>
      </c>
      <c r="B234">
        <v>231</v>
      </c>
      <c r="C234">
        <f t="shared" si="16"/>
        <v>207.34511513692635</v>
      </c>
      <c r="D234">
        <v>0</v>
      </c>
      <c r="E234">
        <v>0</v>
      </c>
      <c r="F234" s="24">
        <f t="shared" si="17"/>
        <v>1</v>
      </c>
      <c r="G234" s="21">
        <f t="shared" si="14"/>
        <v>1</v>
      </c>
      <c r="H234" s="21">
        <f t="shared" si="15"/>
        <v>-9.805524447958902E-16</v>
      </c>
    </row>
    <row r="235" spans="1:8" ht="12.75">
      <c r="A235">
        <v>1</v>
      </c>
      <c r="B235">
        <v>232</v>
      </c>
      <c r="C235">
        <f t="shared" si="16"/>
        <v>208.24271303795197</v>
      </c>
      <c r="D235">
        <v>0</v>
      </c>
      <c r="E235">
        <v>0</v>
      </c>
      <c r="F235" s="24">
        <f t="shared" si="17"/>
        <v>1</v>
      </c>
      <c r="G235" s="21">
        <f t="shared" si="14"/>
        <v>0.6234898018587621</v>
      </c>
      <c r="H235" s="21">
        <f t="shared" si="15"/>
        <v>0.781831482468007</v>
      </c>
    </row>
    <row r="236" spans="1:8" ht="12.75">
      <c r="A236">
        <v>1</v>
      </c>
      <c r="B236">
        <v>233</v>
      </c>
      <c r="C236">
        <f t="shared" si="16"/>
        <v>209.14031093897765</v>
      </c>
      <c r="D236">
        <v>0</v>
      </c>
      <c r="E236">
        <v>0</v>
      </c>
      <c r="F236" s="24">
        <f t="shared" si="17"/>
        <v>1</v>
      </c>
      <c r="G236" s="21">
        <f t="shared" si="14"/>
        <v>-0.22252093395629952</v>
      </c>
      <c r="H236" s="21">
        <f t="shared" si="15"/>
        <v>0.974927912181827</v>
      </c>
    </row>
    <row r="237" spans="1:8" ht="12.75">
      <c r="A237">
        <v>1</v>
      </c>
      <c r="B237">
        <v>234</v>
      </c>
      <c r="C237">
        <f t="shared" si="16"/>
        <v>210.03790884000327</v>
      </c>
      <c r="D237">
        <v>0</v>
      </c>
      <c r="E237">
        <v>0</v>
      </c>
      <c r="F237" s="24">
        <f t="shared" si="17"/>
        <v>1</v>
      </c>
      <c r="G237" s="21">
        <f t="shared" si="14"/>
        <v>-0.900968867902397</v>
      </c>
      <c r="H237" s="21">
        <f t="shared" si="15"/>
        <v>0.4338837391176039</v>
      </c>
    </row>
    <row r="238" spans="1:8" ht="12.75">
      <c r="A238">
        <v>1</v>
      </c>
      <c r="B238">
        <v>235</v>
      </c>
      <c r="C238">
        <f t="shared" si="16"/>
        <v>210.93550674102895</v>
      </c>
      <c r="D238">
        <v>0</v>
      </c>
      <c r="E238">
        <v>0</v>
      </c>
      <c r="F238" s="24">
        <f t="shared" si="17"/>
        <v>1</v>
      </c>
      <c r="G238" s="21">
        <f aca="true" t="shared" si="18" ref="G238:G301">D238+F238*COS(C238)</f>
        <v>-0.9009688679024319</v>
      </c>
      <c r="H238" s="21">
        <f aca="true" t="shared" si="19" ref="H238:H301">E238+F238*SIN(C238)</f>
        <v>-0.43388373911753153</v>
      </c>
    </row>
    <row r="239" spans="1:8" ht="12.75">
      <c r="A239">
        <v>1</v>
      </c>
      <c r="B239">
        <v>236</v>
      </c>
      <c r="C239">
        <f t="shared" si="16"/>
        <v>211.83310464205462</v>
      </c>
      <c r="D239">
        <v>0</v>
      </c>
      <c r="E239">
        <v>0</v>
      </c>
      <c r="F239" s="24">
        <f t="shared" si="17"/>
        <v>1</v>
      </c>
      <c r="G239" s="21">
        <f t="shared" si="18"/>
        <v>-0.22252093395632247</v>
      </c>
      <c r="H239" s="21">
        <f t="shared" si="19"/>
        <v>-0.9749279121818217</v>
      </c>
    </row>
    <row r="240" spans="1:8" ht="12.75">
      <c r="A240">
        <v>1</v>
      </c>
      <c r="B240">
        <v>237</v>
      </c>
      <c r="C240">
        <f t="shared" si="16"/>
        <v>212.73070254308027</v>
      </c>
      <c r="D240">
        <v>0</v>
      </c>
      <c r="E240">
        <v>0</v>
      </c>
      <c r="F240" s="24">
        <f t="shared" si="17"/>
        <v>1</v>
      </c>
      <c r="G240" s="21">
        <f t="shared" si="18"/>
        <v>0.6234898018587215</v>
      </c>
      <c r="H240" s="21">
        <f t="shared" si="19"/>
        <v>-0.7818314824680395</v>
      </c>
    </row>
    <row r="241" spans="1:8" ht="12.75">
      <c r="A241">
        <v>1</v>
      </c>
      <c r="B241">
        <v>238</v>
      </c>
      <c r="C241">
        <f t="shared" si="16"/>
        <v>213.62830044410595</v>
      </c>
      <c r="D241">
        <v>0</v>
      </c>
      <c r="E241">
        <v>0</v>
      </c>
      <c r="F241" s="24">
        <f t="shared" si="17"/>
        <v>1</v>
      </c>
      <c r="G241" s="21">
        <f t="shared" si="18"/>
        <v>1</v>
      </c>
      <c r="H241" s="21">
        <f t="shared" si="19"/>
        <v>5.879845221823388E-15</v>
      </c>
    </row>
    <row r="242" spans="1:8" ht="12.75">
      <c r="A242">
        <v>1</v>
      </c>
      <c r="B242">
        <v>239</v>
      </c>
      <c r="C242">
        <f t="shared" si="16"/>
        <v>214.52589834513157</v>
      </c>
      <c r="D242">
        <v>0</v>
      </c>
      <c r="E242">
        <v>0</v>
      </c>
      <c r="F242" s="24">
        <f t="shared" si="17"/>
        <v>1</v>
      </c>
      <c r="G242" s="21">
        <f t="shared" si="18"/>
        <v>0.6234898018587567</v>
      </c>
      <c r="H242" s="21">
        <f t="shared" si="19"/>
        <v>0.7818314824680113</v>
      </c>
    </row>
    <row r="243" spans="1:8" ht="12.75">
      <c r="A243">
        <v>1</v>
      </c>
      <c r="B243">
        <v>240</v>
      </c>
      <c r="C243">
        <f t="shared" si="16"/>
        <v>215.42349624615724</v>
      </c>
      <c r="D243">
        <v>0</v>
      </c>
      <c r="E243">
        <v>0</v>
      </c>
      <c r="F243" s="24">
        <f t="shared" si="17"/>
        <v>1</v>
      </c>
      <c r="G243" s="21">
        <f t="shared" si="18"/>
        <v>-0.2225209339563062</v>
      </c>
      <c r="H243" s="21">
        <f t="shared" si="19"/>
        <v>0.9749279121818255</v>
      </c>
    </row>
    <row r="244" spans="1:8" ht="12.75">
      <c r="A244">
        <v>1</v>
      </c>
      <c r="B244">
        <v>241</v>
      </c>
      <c r="C244">
        <f t="shared" si="16"/>
        <v>216.32109414718286</v>
      </c>
      <c r="D244">
        <v>0</v>
      </c>
      <c r="E244">
        <v>0</v>
      </c>
      <c r="F244" s="24">
        <f t="shared" si="17"/>
        <v>1</v>
      </c>
      <c r="G244" s="21">
        <f t="shared" si="18"/>
        <v>-0.9009688679024</v>
      </c>
      <c r="H244" s="21">
        <f t="shared" si="19"/>
        <v>0.43388373911759776</v>
      </c>
    </row>
    <row r="245" spans="1:8" ht="12.75">
      <c r="A245">
        <v>1</v>
      </c>
      <c r="B245">
        <v>242</v>
      </c>
      <c r="C245">
        <f t="shared" si="16"/>
        <v>217.21869204820854</v>
      </c>
      <c r="D245">
        <v>0</v>
      </c>
      <c r="E245">
        <v>0</v>
      </c>
      <c r="F245" s="24">
        <f t="shared" si="17"/>
        <v>1</v>
      </c>
      <c r="G245" s="21">
        <f t="shared" si="18"/>
        <v>-0.9009688679024289</v>
      </c>
      <c r="H245" s="21">
        <f t="shared" si="19"/>
        <v>-0.4338837391175377</v>
      </c>
    </row>
    <row r="246" spans="1:8" ht="12.75">
      <c r="A246">
        <v>1</v>
      </c>
      <c r="B246">
        <v>243</v>
      </c>
      <c r="C246">
        <f t="shared" si="16"/>
        <v>218.11628994923421</v>
      </c>
      <c r="D246">
        <v>0</v>
      </c>
      <c r="E246">
        <v>0</v>
      </c>
      <c r="F246" s="24">
        <f t="shared" si="17"/>
        <v>1</v>
      </c>
      <c r="G246" s="21">
        <f t="shared" si="18"/>
        <v>-0.22252093395631578</v>
      </c>
      <c r="H246" s="21">
        <f t="shared" si="19"/>
        <v>-0.9749279121818233</v>
      </c>
    </row>
    <row r="247" spans="1:8" ht="12.75">
      <c r="A247">
        <v>1</v>
      </c>
      <c r="B247">
        <v>244</v>
      </c>
      <c r="C247">
        <f t="shared" si="16"/>
        <v>219.01388785025983</v>
      </c>
      <c r="D247">
        <v>0</v>
      </c>
      <c r="E247">
        <v>0</v>
      </c>
      <c r="F247" s="24">
        <f t="shared" si="17"/>
        <v>1</v>
      </c>
      <c r="G247" s="21">
        <f t="shared" si="18"/>
        <v>0.6234898018587046</v>
      </c>
      <c r="H247" s="21">
        <f t="shared" si="19"/>
        <v>-0.7818314824680529</v>
      </c>
    </row>
    <row r="248" spans="1:8" ht="12.75">
      <c r="A248">
        <v>1</v>
      </c>
      <c r="B248">
        <v>245</v>
      </c>
      <c r="C248">
        <f t="shared" si="16"/>
        <v>219.9114857512855</v>
      </c>
      <c r="D248">
        <v>0</v>
      </c>
      <c r="E248">
        <v>0</v>
      </c>
      <c r="F248" s="24">
        <f t="shared" si="17"/>
        <v>1</v>
      </c>
      <c r="G248" s="21">
        <f t="shared" si="18"/>
        <v>1</v>
      </c>
      <c r="H248" s="21">
        <f t="shared" si="19"/>
        <v>-1.5681466541961342E-14</v>
      </c>
    </row>
    <row r="249" spans="1:8" ht="12.75">
      <c r="A249">
        <v>1</v>
      </c>
      <c r="B249">
        <v>246</v>
      </c>
      <c r="C249">
        <f t="shared" si="16"/>
        <v>220.80908365231116</v>
      </c>
      <c r="D249">
        <v>0</v>
      </c>
      <c r="E249">
        <v>0</v>
      </c>
      <c r="F249" s="24">
        <f t="shared" si="17"/>
        <v>1</v>
      </c>
      <c r="G249" s="21">
        <f t="shared" si="18"/>
        <v>0.6234898018587514</v>
      </c>
      <c r="H249" s="21">
        <f t="shared" si="19"/>
        <v>0.7818314824680156</v>
      </c>
    </row>
    <row r="250" spans="1:8" ht="12.75">
      <c r="A250">
        <v>1</v>
      </c>
      <c r="B250">
        <v>247</v>
      </c>
      <c r="C250">
        <f t="shared" si="16"/>
        <v>221.70668155333684</v>
      </c>
      <c r="D250">
        <v>0</v>
      </c>
      <c r="E250">
        <v>0</v>
      </c>
      <c r="F250" s="24">
        <f t="shared" si="17"/>
        <v>1</v>
      </c>
      <c r="G250" s="21">
        <f t="shared" si="18"/>
        <v>-0.2225209339563129</v>
      </c>
      <c r="H250" s="21">
        <f t="shared" si="19"/>
        <v>0.974927912181824</v>
      </c>
    </row>
    <row r="251" spans="1:8" ht="12.75">
      <c r="A251">
        <v>1</v>
      </c>
      <c r="B251">
        <v>248</v>
      </c>
      <c r="C251">
        <f t="shared" si="16"/>
        <v>222.60427945436246</v>
      </c>
      <c r="D251">
        <v>0</v>
      </c>
      <c r="E251">
        <v>0</v>
      </c>
      <c r="F251" s="24">
        <f t="shared" si="17"/>
        <v>1</v>
      </c>
      <c r="G251" s="21">
        <f t="shared" si="18"/>
        <v>-0.900968867902403</v>
      </c>
      <c r="H251" s="21">
        <f t="shared" si="19"/>
        <v>0.43388373911759154</v>
      </c>
    </row>
    <row r="252" spans="1:8" ht="12.75">
      <c r="A252">
        <v>1</v>
      </c>
      <c r="B252">
        <v>249</v>
      </c>
      <c r="C252">
        <f t="shared" si="16"/>
        <v>223.50187735538813</v>
      </c>
      <c r="D252">
        <v>0</v>
      </c>
      <c r="E252">
        <v>0</v>
      </c>
      <c r="F252" s="24">
        <f t="shared" si="17"/>
        <v>1</v>
      </c>
      <c r="G252" s="21">
        <f t="shared" si="18"/>
        <v>-0.900968867902426</v>
      </c>
      <c r="H252" s="21">
        <f t="shared" si="19"/>
        <v>-0.43388373911754385</v>
      </c>
    </row>
    <row r="253" spans="1:8" ht="12.75">
      <c r="A253">
        <v>1</v>
      </c>
      <c r="B253">
        <v>250</v>
      </c>
      <c r="C253">
        <f t="shared" si="16"/>
        <v>224.3994752564138</v>
      </c>
      <c r="D253">
        <v>0</v>
      </c>
      <c r="E253">
        <v>0</v>
      </c>
      <c r="F253" s="24">
        <f t="shared" si="17"/>
        <v>1</v>
      </c>
      <c r="G253" s="21">
        <f t="shared" si="18"/>
        <v>-0.2225209339563091</v>
      </c>
      <c r="H253" s="21">
        <f t="shared" si="19"/>
        <v>-0.9749279121818248</v>
      </c>
    </row>
    <row r="254" spans="1:8" ht="12.75">
      <c r="A254">
        <v>1</v>
      </c>
      <c r="B254">
        <v>251</v>
      </c>
      <c r="C254">
        <f t="shared" si="16"/>
        <v>225.29707315743943</v>
      </c>
      <c r="D254">
        <v>0</v>
      </c>
      <c r="E254">
        <v>0</v>
      </c>
      <c r="F254" s="24">
        <f t="shared" si="17"/>
        <v>1</v>
      </c>
      <c r="G254" s="21">
        <f t="shared" si="18"/>
        <v>0.62348980185871</v>
      </c>
      <c r="H254" s="21">
        <f t="shared" si="19"/>
        <v>-0.7818314824680486</v>
      </c>
    </row>
    <row r="255" spans="1:8" ht="12.75">
      <c r="A255">
        <v>1</v>
      </c>
      <c r="B255">
        <v>252</v>
      </c>
      <c r="C255">
        <f t="shared" si="16"/>
        <v>226.1946710584651</v>
      </c>
      <c r="D255">
        <v>0</v>
      </c>
      <c r="E255">
        <v>0</v>
      </c>
      <c r="F255" s="24">
        <f t="shared" si="17"/>
        <v>1</v>
      </c>
      <c r="G255" s="21">
        <f t="shared" si="18"/>
        <v>1</v>
      </c>
      <c r="H255" s="21">
        <f t="shared" si="19"/>
        <v>-8.821068875342064E-15</v>
      </c>
    </row>
    <row r="256" spans="1:8" ht="12.75">
      <c r="A256">
        <v>1</v>
      </c>
      <c r="B256">
        <v>253</v>
      </c>
      <c r="C256">
        <f t="shared" si="16"/>
        <v>227.09226895949072</v>
      </c>
      <c r="D256">
        <v>0</v>
      </c>
      <c r="E256">
        <v>0</v>
      </c>
      <c r="F256" s="24">
        <f t="shared" si="17"/>
        <v>1</v>
      </c>
      <c r="G256" s="21">
        <f t="shared" si="18"/>
        <v>0.6234898018587682</v>
      </c>
      <c r="H256" s="21">
        <f t="shared" si="19"/>
        <v>0.7818314824680022</v>
      </c>
    </row>
    <row r="257" spans="1:8" ht="12.75">
      <c r="A257">
        <v>1</v>
      </c>
      <c r="B257">
        <v>254</v>
      </c>
      <c r="C257">
        <f t="shared" si="16"/>
        <v>227.9898668605164</v>
      </c>
      <c r="D257">
        <v>0</v>
      </c>
      <c r="E257">
        <v>0</v>
      </c>
      <c r="F257" s="24">
        <f t="shared" si="17"/>
        <v>1</v>
      </c>
      <c r="G257" s="21">
        <f t="shared" si="18"/>
        <v>-0.22252093395629188</v>
      </c>
      <c r="H257" s="21">
        <f t="shared" si="19"/>
        <v>0.9749279121818287</v>
      </c>
    </row>
    <row r="258" spans="1:8" ht="12.75">
      <c r="A258">
        <v>1</v>
      </c>
      <c r="B258">
        <v>255</v>
      </c>
      <c r="C258">
        <f t="shared" si="16"/>
        <v>228.88746476154205</v>
      </c>
      <c r="D258">
        <v>0</v>
      </c>
      <c r="E258">
        <v>0</v>
      </c>
      <c r="F258" s="24">
        <f t="shared" si="17"/>
        <v>1</v>
      </c>
      <c r="G258" s="21">
        <f t="shared" si="18"/>
        <v>-0.900968867902406</v>
      </c>
      <c r="H258" s="21">
        <f t="shared" si="19"/>
        <v>0.4338837391175854</v>
      </c>
    </row>
    <row r="259" spans="1:8" ht="12.75">
      <c r="A259">
        <v>1</v>
      </c>
      <c r="B259">
        <v>256</v>
      </c>
      <c r="C259">
        <f t="shared" si="16"/>
        <v>229.78506266256773</v>
      </c>
      <c r="D259">
        <v>0</v>
      </c>
      <c r="E259">
        <v>0</v>
      </c>
      <c r="F259" s="24">
        <f t="shared" si="17"/>
        <v>1</v>
      </c>
      <c r="G259" s="21">
        <f t="shared" si="18"/>
        <v>-0.900968867902423</v>
      </c>
      <c r="H259" s="21">
        <f t="shared" si="19"/>
        <v>-0.43388373911755007</v>
      </c>
    </row>
    <row r="260" spans="1:8" ht="12.75">
      <c r="A260">
        <v>1</v>
      </c>
      <c r="B260">
        <v>257</v>
      </c>
      <c r="C260">
        <f aca="true" t="shared" si="20" ref="C260:C323">B260*$C$1*PI()</f>
        <v>230.68266056359337</v>
      </c>
      <c r="D260">
        <v>0</v>
      </c>
      <c r="E260">
        <v>0</v>
      </c>
      <c r="F260" s="24">
        <f t="shared" si="17"/>
        <v>1</v>
      </c>
      <c r="G260" s="21">
        <f t="shared" si="18"/>
        <v>-0.2225209339563301</v>
      </c>
      <c r="H260" s="21">
        <f t="shared" si="19"/>
        <v>-0.9749279121818201</v>
      </c>
    </row>
    <row r="261" spans="1:8" ht="12.75">
      <c r="A261">
        <v>1</v>
      </c>
      <c r="B261">
        <v>258</v>
      </c>
      <c r="C261">
        <f t="shared" si="20"/>
        <v>231.58025846461902</v>
      </c>
      <c r="D261">
        <v>0</v>
      </c>
      <c r="E261">
        <v>0</v>
      </c>
      <c r="F261" s="24">
        <f aca="true" t="shared" si="21" ref="F261:F324">1*A261</f>
        <v>1</v>
      </c>
      <c r="G261" s="21">
        <f t="shared" si="18"/>
        <v>0.6234898018587154</v>
      </c>
      <c r="H261" s="21">
        <f t="shared" si="19"/>
        <v>-0.7818314824680443</v>
      </c>
    </row>
    <row r="262" spans="1:8" ht="12.75">
      <c r="A262">
        <v>1</v>
      </c>
      <c r="B262">
        <v>259</v>
      </c>
      <c r="C262">
        <f t="shared" si="20"/>
        <v>232.4778563656447</v>
      </c>
      <c r="D262">
        <v>0</v>
      </c>
      <c r="E262">
        <v>0</v>
      </c>
      <c r="F262" s="24">
        <f t="shared" si="21"/>
        <v>1</v>
      </c>
      <c r="G262" s="21">
        <f t="shared" si="18"/>
        <v>1</v>
      </c>
      <c r="H262" s="21">
        <f t="shared" si="19"/>
        <v>-1.9606712087227862E-15</v>
      </c>
    </row>
    <row r="263" spans="1:8" ht="12.75">
      <c r="A263">
        <v>1</v>
      </c>
      <c r="B263">
        <v>260</v>
      </c>
      <c r="C263">
        <f t="shared" si="20"/>
        <v>233.37545426667032</v>
      </c>
      <c r="D263">
        <v>0</v>
      </c>
      <c r="E263">
        <v>0</v>
      </c>
      <c r="F263" s="24">
        <f t="shared" si="21"/>
        <v>1</v>
      </c>
      <c r="G263" s="21">
        <f t="shared" si="18"/>
        <v>0.6234898018587629</v>
      </c>
      <c r="H263" s="21">
        <f t="shared" si="19"/>
        <v>0.7818314824680064</v>
      </c>
    </row>
    <row r="264" spans="1:8" ht="12.75">
      <c r="A264">
        <v>1</v>
      </c>
      <c r="B264">
        <v>261</v>
      </c>
      <c r="C264">
        <f t="shared" si="20"/>
        <v>234.273052167696</v>
      </c>
      <c r="D264">
        <v>0</v>
      </c>
      <c r="E264">
        <v>0</v>
      </c>
      <c r="F264" s="24">
        <f t="shared" si="21"/>
        <v>1</v>
      </c>
      <c r="G264" s="21">
        <f t="shared" si="18"/>
        <v>-0.22252093395629857</v>
      </c>
      <c r="H264" s="21">
        <f t="shared" si="19"/>
        <v>0.9749279121818272</v>
      </c>
    </row>
    <row r="265" spans="1:8" ht="12.75">
      <c r="A265">
        <v>1</v>
      </c>
      <c r="B265">
        <v>262</v>
      </c>
      <c r="C265">
        <f t="shared" si="20"/>
        <v>235.1706500687216</v>
      </c>
      <c r="D265">
        <v>0</v>
      </c>
      <c r="E265">
        <v>0</v>
      </c>
      <c r="F265" s="24">
        <f t="shared" si="21"/>
        <v>1</v>
      </c>
      <c r="G265" s="21">
        <f t="shared" si="18"/>
        <v>-0.9009688679023966</v>
      </c>
      <c r="H265" s="21">
        <f t="shared" si="19"/>
        <v>0.4338837391176048</v>
      </c>
    </row>
    <row r="266" spans="1:8" ht="12.75">
      <c r="A266">
        <v>1</v>
      </c>
      <c r="B266">
        <v>263</v>
      </c>
      <c r="C266">
        <f t="shared" si="20"/>
        <v>236.0682479697473</v>
      </c>
      <c r="D266">
        <v>0</v>
      </c>
      <c r="E266">
        <v>0</v>
      </c>
      <c r="F266" s="24">
        <f t="shared" si="21"/>
        <v>1</v>
      </c>
      <c r="G266" s="21">
        <f t="shared" si="18"/>
        <v>-0.9009688679024324</v>
      </c>
      <c r="H266" s="21">
        <f t="shared" si="19"/>
        <v>-0.43388373911753064</v>
      </c>
    </row>
    <row r="267" spans="1:8" ht="12.75">
      <c r="A267">
        <v>1</v>
      </c>
      <c r="B267">
        <v>264</v>
      </c>
      <c r="C267">
        <f t="shared" si="20"/>
        <v>236.96584587077297</v>
      </c>
      <c r="D267">
        <v>0</v>
      </c>
      <c r="E267">
        <v>0</v>
      </c>
      <c r="F267" s="24">
        <f t="shared" si="21"/>
        <v>1</v>
      </c>
      <c r="G267" s="21">
        <f t="shared" si="18"/>
        <v>-0.2225209339563234</v>
      </c>
      <c r="H267" s="21">
        <f t="shared" si="19"/>
        <v>-0.9749279121818215</v>
      </c>
    </row>
    <row r="268" spans="1:8" ht="12.75">
      <c r="A268">
        <v>1</v>
      </c>
      <c r="B268">
        <v>265</v>
      </c>
      <c r="C268">
        <f t="shared" si="20"/>
        <v>237.86344377179861</v>
      </c>
      <c r="D268">
        <v>0</v>
      </c>
      <c r="E268">
        <v>0</v>
      </c>
      <c r="F268" s="24">
        <f t="shared" si="21"/>
        <v>1</v>
      </c>
      <c r="G268" s="21">
        <f t="shared" si="18"/>
        <v>0.6234898018587207</v>
      </c>
      <c r="H268" s="21">
        <f t="shared" si="19"/>
        <v>-0.78183148246804</v>
      </c>
    </row>
    <row r="269" spans="1:8" ht="12.75">
      <c r="A269">
        <v>1</v>
      </c>
      <c r="B269">
        <v>266</v>
      </c>
      <c r="C269">
        <f t="shared" si="20"/>
        <v>238.76104167282426</v>
      </c>
      <c r="D269">
        <v>0</v>
      </c>
      <c r="E269">
        <v>0</v>
      </c>
      <c r="F269" s="24">
        <f t="shared" si="21"/>
        <v>1</v>
      </c>
      <c r="G269" s="21">
        <f t="shared" si="18"/>
        <v>1</v>
      </c>
      <c r="H269" s="21">
        <f t="shared" si="19"/>
        <v>-2.3521982972507516E-14</v>
      </c>
    </row>
    <row r="270" spans="1:8" ht="12.75">
      <c r="A270">
        <v>1</v>
      </c>
      <c r="B270">
        <v>267</v>
      </c>
      <c r="C270">
        <f t="shared" si="20"/>
        <v>239.6586395738499</v>
      </c>
      <c r="D270">
        <v>0</v>
      </c>
      <c r="E270">
        <v>0</v>
      </c>
      <c r="F270" s="24">
        <f t="shared" si="21"/>
        <v>1</v>
      </c>
      <c r="G270" s="21">
        <f t="shared" si="18"/>
        <v>0.6234898018587575</v>
      </c>
      <c r="H270" s="21">
        <f t="shared" si="19"/>
        <v>0.7818314824680107</v>
      </c>
    </row>
    <row r="271" spans="1:8" ht="12.75">
      <c r="A271">
        <v>1</v>
      </c>
      <c r="B271">
        <v>268</v>
      </c>
      <c r="C271">
        <f t="shared" si="20"/>
        <v>240.5562374748756</v>
      </c>
      <c r="D271">
        <v>0</v>
      </c>
      <c r="E271">
        <v>0</v>
      </c>
      <c r="F271" s="24">
        <f t="shared" si="21"/>
        <v>1</v>
      </c>
      <c r="G271" s="21">
        <f t="shared" si="18"/>
        <v>-0.22252093395630526</v>
      </c>
      <c r="H271" s="21">
        <f t="shared" si="19"/>
        <v>0.9749279121818257</v>
      </c>
    </row>
    <row r="272" spans="1:8" ht="12.75">
      <c r="A272">
        <v>1</v>
      </c>
      <c r="B272">
        <v>269</v>
      </c>
      <c r="C272">
        <f t="shared" si="20"/>
        <v>241.4538353759012</v>
      </c>
      <c r="D272">
        <v>0</v>
      </c>
      <c r="E272">
        <v>0</v>
      </c>
      <c r="F272" s="24">
        <f t="shared" si="21"/>
        <v>1</v>
      </c>
      <c r="G272" s="21">
        <f t="shared" si="18"/>
        <v>-0.9009688679023996</v>
      </c>
      <c r="H272" s="21">
        <f t="shared" si="19"/>
        <v>0.4338837391175986</v>
      </c>
    </row>
    <row r="273" spans="1:8" ht="12.75">
      <c r="A273">
        <v>1</v>
      </c>
      <c r="B273">
        <v>270</v>
      </c>
      <c r="C273">
        <f t="shared" si="20"/>
        <v>242.35143327692688</v>
      </c>
      <c r="D273">
        <v>0</v>
      </c>
      <c r="E273">
        <v>0</v>
      </c>
      <c r="F273" s="24">
        <f t="shared" si="21"/>
        <v>1</v>
      </c>
      <c r="G273" s="21">
        <f t="shared" si="18"/>
        <v>-0.9009688679024294</v>
      </c>
      <c r="H273" s="21">
        <f t="shared" si="19"/>
        <v>-0.4338837391175368</v>
      </c>
    </row>
    <row r="274" spans="1:8" ht="12.75">
      <c r="A274">
        <v>1</v>
      </c>
      <c r="B274">
        <v>271</v>
      </c>
      <c r="C274">
        <f t="shared" si="20"/>
        <v>243.24903117795256</v>
      </c>
      <c r="D274">
        <v>0</v>
      </c>
      <c r="E274">
        <v>0</v>
      </c>
      <c r="F274" s="24">
        <f t="shared" si="21"/>
        <v>1</v>
      </c>
      <c r="G274" s="21">
        <f t="shared" si="18"/>
        <v>-0.22252093395631672</v>
      </c>
      <c r="H274" s="21">
        <f t="shared" si="19"/>
        <v>-0.9749279121818231</v>
      </c>
    </row>
    <row r="275" spans="1:8" ht="12.75">
      <c r="A275">
        <v>1</v>
      </c>
      <c r="B275">
        <v>272</v>
      </c>
      <c r="C275">
        <f t="shared" si="20"/>
        <v>244.14662907897818</v>
      </c>
      <c r="D275">
        <v>0</v>
      </c>
      <c r="E275">
        <v>0</v>
      </c>
      <c r="F275" s="24">
        <f t="shared" si="21"/>
        <v>1</v>
      </c>
      <c r="G275" s="21">
        <f t="shared" si="18"/>
        <v>0.6234898018587038</v>
      </c>
      <c r="H275" s="21">
        <f t="shared" si="19"/>
        <v>-0.7818314824680535</v>
      </c>
    </row>
    <row r="276" spans="1:8" ht="12.75">
      <c r="A276">
        <v>1</v>
      </c>
      <c r="B276">
        <v>273</v>
      </c>
      <c r="C276">
        <f t="shared" si="20"/>
        <v>245.04422698000386</v>
      </c>
      <c r="D276">
        <v>0</v>
      </c>
      <c r="E276">
        <v>0</v>
      </c>
      <c r="F276" s="24">
        <f t="shared" si="21"/>
        <v>1</v>
      </c>
      <c r="G276" s="21">
        <f t="shared" si="18"/>
        <v>1</v>
      </c>
      <c r="H276" s="21">
        <f t="shared" si="19"/>
        <v>-1.6661585305888238E-14</v>
      </c>
    </row>
    <row r="277" spans="1:8" ht="12.75">
      <c r="A277">
        <v>1</v>
      </c>
      <c r="B277">
        <v>274</v>
      </c>
      <c r="C277">
        <f t="shared" si="20"/>
        <v>245.9418248810295</v>
      </c>
      <c r="D277">
        <v>0</v>
      </c>
      <c r="E277">
        <v>0</v>
      </c>
      <c r="F277" s="24">
        <f t="shared" si="21"/>
        <v>1</v>
      </c>
      <c r="G277" s="21">
        <f t="shared" si="18"/>
        <v>0.6234898018587521</v>
      </c>
      <c r="H277" s="21">
        <f t="shared" si="19"/>
        <v>0.7818314824680149</v>
      </c>
    </row>
    <row r="278" spans="1:8" ht="12.75">
      <c r="A278">
        <v>1</v>
      </c>
      <c r="B278">
        <v>275</v>
      </c>
      <c r="C278">
        <f t="shared" si="20"/>
        <v>246.83942278205518</v>
      </c>
      <c r="D278">
        <v>0</v>
      </c>
      <c r="E278">
        <v>0</v>
      </c>
      <c r="F278" s="24">
        <f t="shared" si="21"/>
        <v>1</v>
      </c>
      <c r="G278" s="21">
        <f t="shared" si="18"/>
        <v>-0.22252093395631195</v>
      </c>
      <c r="H278" s="21">
        <f t="shared" si="19"/>
        <v>0.9749279121818242</v>
      </c>
    </row>
    <row r="279" spans="1:8" ht="12.75">
      <c r="A279">
        <v>1</v>
      </c>
      <c r="B279">
        <v>276</v>
      </c>
      <c r="C279">
        <f t="shared" si="20"/>
        <v>247.7370206830808</v>
      </c>
      <c r="D279">
        <v>0</v>
      </c>
      <c r="E279">
        <v>0</v>
      </c>
      <c r="F279" s="24">
        <f t="shared" si="21"/>
        <v>1</v>
      </c>
      <c r="G279" s="21">
        <f t="shared" si="18"/>
        <v>-0.9009688679024026</v>
      </c>
      <c r="H279" s="21">
        <f t="shared" si="19"/>
        <v>0.4338837391175924</v>
      </c>
    </row>
    <row r="280" spans="1:8" ht="12.75">
      <c r="A280">
        <v>1</v>
      </c>
      <c r="B280">
        <v>277</v>
      </c>
      <c r="C280">
        <f t="shared" si="20"/>
        <v>248.63461858410648</v>
      </c>
      <c r="D280">
        <v>0</v>
      </c>
      <c r="E280">
        <v>0</v>
      </c>
      <c r="F280" s="24">
        <f t="shared" si="21"/>
        <v>1</v>
      </c>
      <c r="G280" s="21">
        <f t="shared" si="18"/>
        <v>-0.9009688679024264</v>
      </c>
      <c r="H280" s="21">
        <f t="shared" si="19"/>
        <v>-0.43388373911754297</v>
      </c>
    </row>
    <row r="281" spans="1:8" ht="12.75">
      <c r="A281">
        <v>1</v>
      </c>
      <c r="B281">
        <v>278</v>
      </c>
      <c r="C281">
        <f t="shared" si="20"/>
        <v>249.53221648513215</v>
      </c>
      <c r="D281">
        <v>0</v>
      </c>
      <c r="E281">
        <v>0</v>
      </c>
      <c r="F281" s="24">
        <f t="shared" si="21"/>
        <v>1</v>
      </c>
      <c r="G281" s="21">
        <f t="shared" si="18"/>
        <v>-0.22252093395631004</v>
      </c>
      <c r="H281" s="21">
        <f t="shared" si="19"/>
        <v>-0.9749279121818246</v>
      </c>
    </row>
    <row r="282" spans="1:8" ht="12.75">
      <c r="A282">
        <v>1</v>
      </c>
      <c r="B282">
        <v>279</v>
      </c>
      <c r="C282">
        <f t="shared" si="20"/>
        <v>250.42981438615777</v>
      </c>
      <c r="D282">
        <v>0</v>
      </c>
      <c r="E282">
        <v>0</v>
      </c>
      <c r="F282" s="24">
        <f t="shared" si="21"/>
        <v>1</v>
      </c>
      <c r="G282" s="21">
        <f t="shared" si="18"/>
        <v>0.6234898018587093</v>
      </c>
      <c r="H282" s="21">
        <f t="shared" si="19"/>
        <v>-0.7818314824680492</v>
      </c>
    </row>
    <row r="283" spans="1:8" ht="12.75">
      <c r="A283">
        <v>1</v>
      </c>
      <c r="B283">
        <v>280</v>
      </c>
      <c r="C283">
        <f t="shared" si="20"/>
        <v>251.32741228718345</v>
      </c>
      <c r="D283">
        <v>0</v>
      </c>
      <c r="E283">
        <v>0</v>
      </c>
      <c r="F283" s="24">
        <f t="shared" si="21"/>
        <v>1</v>
      </c>
      <c r="G283" s="21">
        <f t="shared" si="18"/>
        <v>1</v>
      </c>
      <c r="H283" s="21">
        <f t="shared" si="19"/>
        <v>-9.80118763926896E-15</v>
      </c>
    </row>
    <row r="284" spans="1:8" ht="12.75">
      <c r="A284">
        <v>1</v>
      </c>
      <c r="B284">
        <v>281</v>
      </c>
      <c r="C284">
        <f t="shared" si="20"/>
        <v>252.22501018820907</v>
      </c>
      <c r="D284">
        <v>0</v>
      </c>
      <c r="E284">
        <v>0</v>
      </c>
      <c r="F284" s="24">
        <f t="shared" si="21"/>
        <v>1</v>
      </c>
      <c r="G284" s="21">
        <f t="shared" si="18"/>
        <v>0.623489801858769</v>
      </c>
      <c r="H284" s="21">
        <f t="shared" si="19"/>
        <v>0.7818314824680015</v>
      </c>
    </row>
    <row r="285" spans="1:8" ht="12.75">
      <c r="A285">
        <v>1</v>
      </c>
      <c r="B285">
        <v>282</v>
      </c>
      <c r="C285">
        <f t="shared" si="20"/>
        <v>253.12260808923475</v>
      </c>
      <c r="D285">
        <v>0</v>
      </c>
      <c r="E285">
        <v>0</v>
      </c>
      <c r="F285" s="24">
        <f t="shared" si="21"/>
        <v>1</v>
      </c>
      <c r="G285" s="21">
        <f t="shared" si="18"/>
        <v>-0.22252093395629094</v>
      </c>
      <c r="H285" s="21">
        <f t="shared" si="19"/>
        <v>0.974927912181829</v>
      </c>
    </row>
    <row r="286" spans="1:8" ht="12.75">
      <c r="A286">
        <v>1</v>
      </c>
      <c r="B286">
        <v>283</v>
      </c>
      <c r="C286">
        <f t="shared" si="20"/>
        <v>254.0202059902604</v>
      </c>
      <c r="D286">
        <v>0</v>
      </c>
      <c r="E286">
        <v>0</v>
      </c>
      <c r="F286" s="24">
        <f t="shared" si="21"/>
        <v>1</v>
      </c>
      <c r="G286" s="21">
        <f t="shared" si="18"/>
        <v>-0.9009688679024056</v>
      </c>
      <c r="H286" s="21">
        <f t="shared" si="19"/>
        <v>0.43388373911758626</v>
      </c>
    </row>
    <row r="287" spans="1:8" ht="12.75">
      <c r="A287">
        <v>1</v>
      </c>
      <c r="B287">
        <v>284</v>
      </c>
      <c r="C287">
        <f t="shared" si="20"/>
        <v>254.91780389128607</v>
      </c>
      <c r="D287">
        <v>0</v>
      </c>
      <c r="E287">
        <v>0</v>
      </c>
      <c r="F287" s="24">
        <f t="shared" si="21"/>
        <v>1</v>
      </c>
      <c r="G287" s="21">
        <f t="shared" si="18"/>
        <v>-0.9009688679024235</v>
      </c>
      <c r="H287" s="21">
        <f t="shared" si="19"/>
        <v>-0.4338837391175492</v>
      </c>
    </row>
    <row r="288" spans="1:8" ht="12.75">
      <c r="A288">
        <v>1</v>
      </c>
      <c r="B288">
        <v>285</v>
      </c>
      <c r="C288">
        <f t="shared" si="20"/>
        <v>255.81540179231172</v>
      </c>
      <c r="D288">
        <v>0</v>
      </c>
      <c r="E288">
        <v>0</v>
      </c>
      <c r="F288" s="24">
        <f t="shared" si="21"/>
        <v>1</v>
      </c>
      <c r="G288" s="21">
        <f t="shared" si="18"/>
        <v>-0.22252093395633105</v>
      </c>
      <c r="H288" s="21">
        <f t="shared" si="19"/>
        <v>-0.9749279121818198</v>
      </c>
    </row>
    <row r="289" spans="1:8" ht="12.75">
      <c r="A289">
        <v>1</v>
      </c>
      <c r="B289">
        <v>286</v>
      </c>
      <c r="C289">
        <f t="shared" si="20"/>
        <v>256.71299969333734</v>
      </c>
      <c r="D289">
        <v>0</v>
      </c>
      <c r="E289">
        <v>0</v>
      </c>
      <c r="F289" s="24">
        <f t="shared" si="21"/>
        <v>1</v>
      </c>
      <c r="G289" s="21">
        <f t="shared" si="18"/>
        <v>0.6234898018586924</v>
      </c>
      <c r="H289" s="21">
        <f t="shared" si="19"/>
        <v>-0.7818314824680627</v>
      </c>
    </row>
    <row r="290" spans="1:8" ht="12.75">
      <c r="A290">
        <v>1</v>
      </c>
      <c r="B290">
        <v>287</v>
      </c>
      <c r="C290">
        <f t="shared" si="20"/>
        <v>257.610597594363</v>
      </c>
      <c r="D290">
        <v>0</v>
      </c>
      <c r="E290">
        <v>0</v>
      </c>
      <c r="F290" s="24">
        <f t="shared" si="21"/>
        <v>1</v>
      </c>
      <c r="G290" s="21">
        <f t="shared" si="18"/>
        <v>1</v>
      </c>
      <c r="H290" s="21">
        <f t="shared" si="19"/>
        <v>-3.136249940305369E-14</v>
      </c>
    </row>
    <row r="291" spans="1:8" ht="12.75">
      <c r="A291">
        <v>1</v>
      </c>
      <c r="B291">
        <v>288</v>
      </c>
      <c r="C291">
        <f t="shared" si="20"/>
        <v>258.5081954953887</v>
      </c>
      <c r="D291">
        <v>0</v>
      </c>
      <c r="E291">
        <v>0</v>
      </c>
      <c r="F291" s="24">
        <f t="shared" si="21"/>
        <v>1</v>
      </c>
      <c r="G291" s="21">
        <f t="shared" si="18"/>
        <v>0.6234898018587414</v>
      </c>
      <c r="H291" s="21">
        <f t="shared" si="19"/>
        <v>0.7818314824680235</v>
      </c>
    </row>
    <row r="292" spans="1:8" ht="12.75">
      <c r="A292">
        <v>1</v>
      </c>
      <c r="B292">
        <v>289</v>
      </c>
      <c r="C292">
        <f t="shared" si="20"/>
        <v>259.40579339641437</v>
      </c>
      <c r="D292">
        <v>0</v>
      </c>
      <c r="E292">
        <v>0</v>
      </c>
      <c r="F292" s="24">
        <f t="shared" si="21"/>
        <v>1</v>
      </c>
      <c r="G292" s="21">
        <f t="shared" si="18"/>
        <v>-0.22252093395632533</v>
      </c>
      <c r="H292" s="21">
        <f t="shared" si="19"/>
        <v>0.9749279121818211</v>
      </c>
    </row>
    <row r="293" spans="1:8" ht="12.75">
      <c r="A293">
        <v>1</v>
      </c>
      <c r="B293">
        <v>290</v>
      </c>
      <c r="C293">
        <f t="shared" si="20"/>
        <v>260.30339129744</v>
      </c>
      <c r="D293">
        <v>0</v>
      </c>
      <c r="E293">
        <v>0</v>
      </c>
      <c r="F293" s="24">
        <f t="shared" si="21"/>
        <v>1</v>
      </c>
      <c r="G293" s="21">
        <f t="shared" si="18"/>
        <v>-0.9009688679024086</v>
      </c>
      <c r="H293" s="21">
        <f t="shared" si="19"/>
        <v>0.43388373911758005</v>
      </c>
    </row>
    <row r="294" spans="1:8" ht="12.75">
      <c r="A294">
        <v>1</v>
      </c>
      <c r="B294">
        <v>291</v>
      </c>
      <c r="C294">
        <f t="shared" si="20"/>
        <v>261.20098919846566</v>
      </c>
      <c r="D294">
        <v>0</v>
      </c>
      <c r="E294">
        <v>0</v>
      </c>
      <c r="F294" s="24">
        <f t="shared" si="21"/>
        <v>1</v>
      </c>
      <c r="G294" s="21">
        <f t="shared" si="18"/>
        <v>-0.9009688679024205</v>
      </c>
      <c r="H294" s="21">
        <f t="shared" si="19"/>
        <v>-0.43388373911755534</v>
      </c>
    </row>
    <row r="295" spans="1:8" ht="12.75">
      <c r="A295">
        <v>1</v>
      </c>
      <c r="B295">
        <v>292</v>
      </c>
      <c r="C295">
        <f t="shared" si="20"/>
        <v>262.09858709949134</v>
      </c>
      <c r="D295">
        <v>0</v>
      </c>
      <c r="E295">
        <v>0</v>
      </c>
      <c r="F295" s="24">
        <f t="shared" si="21"/>
        <v>1</v>
      </c>
      <c r="G295" s="21">
        <f t="shared" si="18"/>
        <v>-0.22252093395629666</v>
      </c>
      <c r="H295" s="21">
        <f t="shared" si="19"/>
        <v>-0.9749279121818276</v>
      </c>
    </row>
    <row r="296" spans="1:8" ht="12.75">
      <c r="A296">
        <v>1</v>
      </c>
      <c r="B296">
        <v>293</v>
      </c>
      <c r="C296">
        <f t="shared" si="20"/>
        <v>262.99618500051696</v>
      </c>
      <c r="D296">
        <v>0</v>
      </c>
      <c r="E296">
        <v>0</v>
      </c>
      <c r="F296" s="24">
        <f t="shared" si="21"/>
        <v>1</v>
      </c>
      <c r="G296" s="21">
        <f t="shared" si="18"/>
        <v>0.6234898018587199</v>
      </c>
      <c r="H296" s="21">
        <f t="shared" si="19"/>
        <v>-0.7818314824680407</v>
      </c>
    </row>
    <row r="297" spans="1:8" ht="12.75">
      <c r="A297">
        <v>1</v>
      </c>
      <c r="B297">
        <v>294</v>
      </c>
      <c r="C297">
        <f t="shared" si="20"/>
        <v>263.89378290154264</v>
      </c>
      <c r="D297">
        <v>0</v>
      </c>
      <c r="E297">
        <v>0</v>
      </c>
      <c r="F297" s="24">
        <f t="shared" si="21"/>
        <v>1</v>
      </c>
      <c r="G297" s="21">
        <f t="shared" si="18"/>
        <v>1</v>
      </c>
      <c r="H297" s="21">
        <f t="shared" si="19"/>
        <v>3.919607693969596E-15</v>
      </c>
    </row>
    <row r="298" spans="1:8" ht="12.75">
      <c r="A298">
        <v>1</v>
      </c>
      <c r="B298">
        <v>295</v>
      </c>
      <c r="C298">
        <f t="shared" si="20"/>
        <v>264.79138080256826</v>
      </c>
      <c r="D298">
        <v>0</v>
      </c>
      <c r="E298">
        <v>0</v>
      </c>
      <c r="F298" s="24">
        <f t="shared" si="21"/>
        <v>1</v>
      </c>
      <c r="G298" s="21">
        <f t="shared" si="18"/>
        <v>0.6234898018587582</v>
      </c>
      <c r="H298" s="21">
        <f t="shared" si="19"/>
        <v>0.78183148246801</v>
      </c>
    </row>
    <row r="299" spans="1:8" ht="12.75">
      <c r="A299">
        <v>1</v>
      </c>
      <c r="B299">
        <v>296</v>
      </c>
      <c r="C299">
        <f t="shared" si="20"/>
        <v>265.68897870359393</v>
      </c>
      <c r="D299">
        <v>0</v>
      </c>
      <c r="E299">
        <v>0</v>
      </c>
      <c r="F299" s="24">
        <f t="shared" si="21"/>
        <v>1</v>
      </c>
      <c r="G299" s="21">
        <f t="shared" si="18"/>
        <v>-0.2225209339563043</v>
      </c>
      <c r="H299" s="21">
        <f t="shared" si="19"/>
        <v>0.974927912181826</v>
      </c>
    </row>
    <row r="300" spans="1:8" ht="12.75">
      <c r="A300">
        <v>1</v>
      </c>
      <c r="B300">
        <v>297</v>
      </c>
      <c r="C300">
        <f t="shared" si="20"/>
        <v>266.58657660461955</v>
      </c>
      <c r="D300">
        <v>0</v>
      </c>
      <c r="E300">
        <v>0</v>
      </c>
      <c r="F300" s="24">
        <f t="shared" si="21"/>
        <v>1</v>
      </c>
      <c r="G300" s="21">
        <f t="shared" si="18"/>
        <v>-0.9009688679023992</v>
      </c>
      <c r="H300" s="21">
        <f t="shared" si="19"/>
        <v>0.4338837391175995</v>
      </c>
    </row>
    <row r="301" spans="1:8" ht="12.75">
      <c r="A301">
        <v>1</v>
      </c>
      <c r="B301">
        <v>298</v>
      </c>
      <c r="C301">
        <f t="shared" si="20"/>
        <v>267.4841745056452</v>
      </c>
      <c r="D301">
        <v>0</v>
      </c>
      <c r="E301">
        <v>0</v>
      </c>
      <c r="F301" s="24">
        <f t="shared" si="21"/>
        <v>1</v>
      </c>
      <c r="G301" s="21">
        <f t="shared" si="18"/>
        <v>-0.9009688679024298</v>
      </c>
      <c r="H301" s="21">
        <f t="shared" si="19"/>
        <v>-0.4338837391175359</v>
      </c>
    </row>
    <row r="302" spans="1:8" ht="12.75">
      <c r="A302">
        <v>1</v>
      </c>
      <c r="B302">
        <v>299</v>
      </c>
      <c r="C302">
        <f t="shared" si="20"/>
        <v>268.3817724066709</v>
      </c>
      <c r="D302">
        <v>0</v>
      </c>
      <c r="E302">
        <v>0</v>
      </c>
      <c r="F302" s="24">
        <f t="shared" si="21"/>
        <v>1</v>
      </c>
      <c r="G302" s="21">
        <f aca="true" t="shared" si="22" ref="G302:G365">D302+F302*COS(C302)</f>
        <v>-0.22252093395631767</v>
      </c>
      <c r="H302" s="21">
        <f aca="true" t="shared" si="23" ref="H302:H365">E302+F302*SIN(C302)</f>
        <v>-0.9749279121818228</v>
      </c>
    </row>
    <row r="303" spans="1:8" ht="12.75">
      <c r="A303">
        <v>1</v>
      </c>
      <c r="B303">
        <v>300</v>
      </c>
      <c r="C303">
        <f t="shared" si="20"/>
        <v>269.2793703076965</v>
      </c>
      <c r="D303">
        <v>0</v>
      </c>
      <c r="E303">
        <v>0</v>
      </c>
      <c r="F303" s="24">
        <f t="shared" si="21"/>
        <v>1</v>
      </c>
      <c r="G303" s="21">
        <f t="shared" si="22"/>
        <v>0.6234898018587031</v>
      </c>
      <c r="H303" s="21">
        <f t="shared" si="23"/>
        <v>-0.7818314824680541</v>
      </c>
    </row>
    <row r="304" spans="1:8" ht="12.75">
      <c r="A304">
        <v>1</v>
      </c>
      <c r="B304">
        <v>301</v>
      </c>
      <c r="C304">
        <f t="shared" si="20"/>
        <v>270.1769682087222</v>
      </c>
      <c r="D304">
        <v>0</v>
      </c>
      <c r="E304">
        <v>0</v>
      </c>
      <c r="F304" s="24">
        <f t="shared" si="21"/>
        <v>1</v>
      </c>
      <c r="G304" s="21">
        <f t="shared" si="22"/>
        <v>1</v>
      </c>
      <c r="H304" s="21">
        <f t="shared" si="23"/>
        <v>-1.7641704069815134E-14</v>
      </c>
    </row>
    <row r="305" spans="1:8" ht="12.75">
      <c r="A305">
        <v>1</v>
      </c>
      <c r="B305">
        <v>302</v>
      </c>
      <c r="C305">
        <f t="shared" si="20"/>
        <v>271.0745661097478</v>
      </c>
      <c r="D305">
        <v>0</v>
      </c>
      <c r="E305">
        <v>0</v>
      </c>
      <c r="F305" s="24">
        <f t="shared" si="21"/>
        <v>1</v>
      </c>
      <c r="G305" s="21">
        <f t="shared" si="22"/>
        <v>0.6234898018587751</v>
      </c>
      <c r="H305" s="21">
        <f t="shared" si="23"/>
        <v>0.7818314824679966</v>
      </c>
    </row>
    <row r="306" spans="1:8" ht="12.75">
      <c r="A306">
        <v>1</v>
      </c>
      <c r="B306">
        <v>303</v>
      </c>
      <c r="C306">
        <f t="shared" si="20"/>
        <v>271.9721640107735</v>
      </c>
      <c r="D306">
        <v>0</v>
      </c>
      <c r="E306">
        <v>0</v>
      </c>
      <c r="F306" s="24">
        <f t="shared" si="21"/>
        <v>1</v>
      </c>
      <c r="G306" s="21">
        <f t="shared" si="22"/>
        <v>-0.22252093395628328</v>
      </c>
      <c r="H306" s="21">
        <f t="shared" si="23"/>
        <v>0.9749279121818307</v>
      </c>
    </row>
    <row r="307" spans="1:8" ht="12.75">
      <c r="A307">
        <v>1</v>
      </c>
      <c r="B307">
        <v>304</v>
      </c>
      <c r="C307">
        <f t="shared" si="20"/>
        <v>272.8697619117991</v>
      </c>
      <c r="D307">
        <v>0</v>
      </c>
      <c r="E307">
        <v>0</v>
      </c>
      <c r="F307" s="24">
        <f t="shared" si="21"/>
        <v>1</v>
      </c>
      <c r="G307" s="21">
        <f t="shared" si="22"/>
        <v>-0.9009688679023898</v>
      </c>
      <c r="H307" s="21">
        <f t="shared" si="23"/>
        <v>0.4338837391176189</v>
      </c>
    </row>
    <row r="308" spans="1:8" ht="12.75">
      <c r="A308">
        <v>1</v>
      </c>
      <c r="B308">
        <v>305</v>
      </c>
      <c r="C308">
        <f t="shared" si="20"/>
        <v>273.7673598128248</v>
      </c>
      <c r="D308">
        <v>0</v>
      </c>
      <c r="E308">
        <v>0</v>
      </c>
      <c r="F308" s="24">
        <f t="shared" si="21"/>
        <v>1</v>
      </c>
      <c r="G308" s="21">
        <f t="shared" si="22"/>
        <v>-0.9009688679024391</v>
      </c>
      <c r="H308" s="21">
        <f t="shared" si="23"/>
        <v>-0.4338837391175165</v>
      </c>
    </row>
    <row r="309" spans="1:8" ht="12.75">
      <c r="A309">
        <v>1</v>
      </c>
      <c r="B309">
        <v>306</v>
      </c>
      <c r="C309">
        <f t="shared" si="20"/>
        <v>274.66495771385047</v>
      </c>
      <c r="D309">
        <v>0</v>
      </c>
      <c r="E309">
        <v>0</v>
      </c>
      <c r="F309" s="24">
        <f t="shared" si="21"/>
        <v>1</v>
      </c>
      <c r="G309" s="21">
        <f t="shared" si="22"/>
        <v>-0.2225209339563387</v>
      </c>
      <c r="H309" s="21">
        <f t="shared" si="23"/>
        <v>-0.9749279121818181</v>
      </c>
    </row>
    <row r="310" spans="1:8" ht="12.75">
      <c r="A310">
        <v>1</v>
      </c>
      <c r="B310">
        <v>307</v>
      </c>
      <c r="C310">
        <f t="shared" si="20"/>
        <v>275.56255561487615</v>
      </c>
      <c r="D310">
        <v>0</v>
      </c>
      <c r="E310">
        <v>0</v>
      </c>
      <c r="F310" s="24">
        <f t="shared" si="21"/>
        <v>1</v>
      </c>
      <c r="G310" s="21">
        <f t="shared" si="22"/>
        <v>0.6234898018587307</v>
      </c>
      <c r="H310" s="21">
        <f t="shared" si="23"/>
        <v>-0.781831482468032</v>
      </c>
    </row>
    <row r="311" spans="1:8" ht="12.75">
      <c r="A311">
        <v>1</v>
      </c>
      <c r="B311">
        <v>308</v>
      </c>
      <c r="C311">
        <f t="shared" si="20"/>
        <v>276.46015351590177</v>
      </c>
      <c r="D311">
        <v>0</v>
      </c>
      <c r="E311">
        <v>0</v>
      </c>
      <c r="F311" s="24">
        <f t="shared" si="21"/>
        <v>1</v>
      </c>
      <c r="G311" s="21">
        <f t="shared" si="22"/>
        <v>1</v>
      </c>
      <c r="H311" s="21">
        <f t="shared" si="23"/>
        <v>-3.9203015833599864E-14</v>
      </c>
    </row>
    <row r="312" spans="1:8" ht="12.75">
      <c r="A312">
        <v>1</v>
      </c>
      <c r="B312">
        <v>309</v>
      </c>
      <c r="C312">
        <f t="shared" si="20"/>
        <v>277.35775141692744</v>
      </c>
      <c r="D312">
        <v>0</v>
      </c>
      <c r="E312">
        <v>0</v>
      </c>
      <c r="F312" s="24">
        <f t="shared" si="21"/>
        <v>1</v>
      </c>
      <c r="G312" s="21">
        <f t="shared" si="22"/>
        <v>0.6234898018587476</v>
      </c>
      <c r="H312" s="21">
        <f t="shared" si="23"/>
        <v>0.7818314824680186</v>
      </c>
    </row>
    <row r="313" spans="1:8" ht="12.75">
      <c r="A313">
        <v>1</v>
      </c>
      <c r="B313">
        <v>310</v>
      </c>
      <c r="C313">
        <f t="shared" si="20"/>
        <v>278.2553493179531</v>
      </c>
      <c r="D313">
        <v>0</v>
      </c>
      <c r="E313">
        <v>0</v>
      </c>
      <c r="F313" s="24">
        <f t="shared" si="21"/>
        <v>1</v>
      </c>
      <c r="G313" s="21">
        <f t="shared" si="22"/>
        <v>-0.22252093395631767</v>
      </c>
      <c r="H313" s="21">
        <f t="shared" si="23"/>
        <v>0.9749279121818228</v>
      </c>
    </row>
    <row r="314" spans="1:8" ht="12.75">
      <c r="A314">
        <v>1</v>
      </c>
      <c r="B314">
        <v>311</v>
      </c>
      <c r="C314">
        <f t="shared" si="20"/>
        <v>279.15294721897874</v>
      </c>
      <c r="D314">
        <v>0</v>
      </c>
      <c r="E314">
        <v>0</v>
      </c>
      <c r="F314" s="24">
        <f t="shared" si="21"/>
        <v>1</v>
      </c>
      <c r="G314" s="21">
        <f t="shared" si="22"/>
        <v>-0.9009688679024052</v>
      </c>
      <c r="H314" s="21">
        <f t="shared" si="23"/>
        <v>0.43388373911758715</v>
      </c>
    </row>
    <row r="315" spans="1:8" ht="12.75">
      <c r="A315">
        <v>1</v>
      </c>
      <c r="B315">
        <v>312</v>
      </c>
      <c r="C315">
        <f t="shared" si="20"/>
        <v>280.0505451200044</v>
      </c>
      <c r="D315">
        <v>0</v>
      </c>
      <c r="E315">
        <v>0</v>
      </c>
      <c r="F315" s="24">
        <f t="shared" si="21"/>
        <v>1</v>
      </c>
      <c r="G315" s="21">
        <f t="shared" si="22"/>
        <v>-0.9009688679024239</v>
      </c>
      <c r="H315" s="21">
        <f t="shared" si="23"/>
        <v>-0.4338837391175483</v>
      </c>
    </row>
    <row r="316" spans="1:8" ht="12.75">
      <c r="A316">
        <v>1</v>
      </c>
      <c r="B316">
        <v>313</v>
      </c>
      <c r="C316">
        <f t="shared" si="20"/>
        <v>280.9481430210301</v>
      </c>
      <c r="D316">
        <v>0</v>
      </c>
      <c r="E316">
        <v>0</v>
      </c>
      <c r="F316" s="24">
        <f t="shared" si="21"/>
        <v>1</v>
      </c>
      <c r="G316" s="21">
        <f t="shared" si="22"/>
        <v>-0.22252093395630432</v>
      </c>
      <c r="H316" s="21">
        <f t="shared" si="23"/>
        <v>-0.974927912181826</v>
      </c>
    </row>
    <row r="317" spans="1:8" ht="12.75">
      <c r="A317">
        <v>1</v>
      </c>
      <c r="B317">
        <v>314</v>
      </c>
      <c r="C317">
        <f t="shared" si="20"/>
        <v>281.8457409220557</v>
      </c>
      <c r="D317">
        <v>0</v>
      </c>
      <c r="E317">
        <v>0</v>
      </c>
      <c r="F317" s="24">
        <f t="shared" si="21"/>
        <v>1</v>
      </c>
      <c r="G317" s="21">
        <f t="shared" si="22"/>
        <v>0.6234898018587138</v>
      </c>
      <c r="H317" s="21">
        <f t="shared" si="23"/>
        <v>-0.7818314824680456</v>
      </c>
    </row>
    <row r="318" spans="1:8" ht="12.75">
      <c r="A318">
        <v>1</v>
      </c>
      <c r="B318">
        <v>315</v>
      </c>
      <c r="C318">
        <f t="shared" si="20"/>
        <v>282.7433388230814</v>
      </c>
      <c r="D318">
        <v>0</v>
      </c>
      <c r="E318">
        <v>0</v>
      </c>
      <c r="F318" s="24">
        <f t="shared" si="21"/>
        <v>1</v>
      </c>
      <c r="G318" s="21">
        <f t="shared" si="22"/>
        <v>1</v>
      </c>
      <c r="H318" s="21">
        <f t="shared" si="23"/>
        <v>-3.920908736576578E-15</v>
      </c>
    </row>
    <row r="319" spans="1:8" ht="12.75">
      <c r="A319">
        <v>1</v>
      </c>
      <c r="B319">
        <v>316</v>
      </c>
      <c r="C319">
        <f t="shared" si="20"/>
        <v>283.640936724107</v>
      </c>
      <c r="D319">
        <v>0</v>
      </c>
      <c r="E319">
        <v>0</v>
      </c>
      <c r="F319" s="24">
        <f t="shared" si="21"/>
        <v>1</v>
      </c>
      <c r="G319" s="21">
        <f t="shared" si="22"/>
        <v>0.6234898018587643</v>
      </c>
      <c r="H319" s="21">
        <f t="shared" si="23"/>
        <v>0.7818314824680052</v>
      </c>
    </row>
    <row r="320" spans="1:8" ht="12.75">
      <c r="A320">
        <v>1</v>
      </c>
      <c r="B320">
        <v>317</v>
      </c>
      <c r="C320">
        <f t="shared" si="20"/>
        <v>284.5385346251327</v>
      </c>
      <c r="D320">
        <v>0</v>
      </c>
      <c r="E320">
        <v>0</v>
      </c>
      <c r="F320" s="24">
        <f t="shared" si="21"/>
        <v>1</v>
      </c>
      <c r="G320" s="21">
        <f t="shared" si="22"/>
        <v>-0.22252093395629666</v>
      </c>
      <c r="H320" s="21">
        <f t="shared" si="23"/>
        <v>0.9749279121818276</v>
      </c>
    </row>
    <row r="321" spans="1:8" ht="12.75">
      <c r="A321">
        <v>1</v>
      </c>
      <c r="B321">
        <v>318</v>
      </c>
      <c r="C321">
        <f t="shared" si="20"/>
        <v>285.4361325261583</v>
      </c>
      <c r="D321">
        <v>0</v>
      </c>
      <c r="E321">
        <v>0</v>
      </c>
      <c r="F321" s="24">
        <f t="shared" si="21"/>
        <v>1</v>
      </c>
      <c r="G321" s="21">
        <f t="shared" si="22"/>
        <v>-0.9009688679023958</v>
      </c>
      <c r="H321" s="21">
        <f t="shared" si="23"/>
        <v>0.4338837391176066</v>
      </c>
    </row>
    <row r="322" spans="1:8" ht="12.75">
      <c r="A322">
        <v>1</v>
      </c>
      <c r="B322">
        <v>319</v>
      </c>
      <c r="C322">
        <f t="shared" si="20"/>
        <v>286.333730427184</v>
      </c>
      <c r="D322">
        <v>0</v>
      </c>
      <c r="E322">
        <v>0</v>
      </c>
      <c r="F322" s="24">
        <f t="shared" si="21"/>
        <v>1</v>
      </c>
      <c r="G322" s="21">
        <f t="shared" si="22"/>
        <v>-0.9009688679024332</v>
      </c>
      <c r="H322" s="21">
        <f t="shared" si="23"/>
        <v>-0.43388373911752887</v>
      </c>
    </row>
    <row r="323" spans="1:8" ht="12.75">
      <c r="A323">
        <v>1</v>
      </c>
      <c r="B323">
        <v>320</v>
      </c>
      <c r="C323">
        <f t="shared" si="20"/>
        <v>287.2313283282096</v>
      </c>
      <c r="D323">
        <v>0</v>
      </c>
      <c r="E323">
        <v>0</v>
      </c>
      <c r="F323" s="24">
        <f t="shared" si="21"/>
        <v>1</v>
      </c>
      <c r="G323" s="21">
        <f t="shared" si="22"/>
        <v>-0.22252093395638076</v>
      </c>
      <c r="H323" s="21">
        <f t="shared" si="23"/>
        <v>-0.9749279121818085</v>
      </c>
    </row>
    <row r="324" spans="1:8" ht="12.75">
      <c r="A324">
        <v>1</v>
      </c>
      <c r="B324">
        <v>321</v>
      </c>
      <c r="C324">
        <f aca="true" t="shared" si="24" ref="C324:C387">B324*$C$1*PI()</f>
        <v>288.1289262292353</v>
      </c>
      <c r="D324">
        <v>0</v>
      </c>
      <c r="E324">
        <v>0</v>
      </c>
      <c r="F324" s="24">
        <f t="shared" si="21"/>
        <v>1</v>
      </c>
      <c r="G324" s="21">
        <f t="shared" si="22"/>
        <v>0.623489801858697</v>
      </c>
      <c r="H324" s="21">
        <f t="shared" si="23"/>
        <v>-0.781831482468059</v>
      </c>
    </row>
    <row r="325" spans="1:8" ht="12.75">
      <c r="A325">
        <v>1</v>
      </c>
      <c r="B325">
        <v>322</v>
      </c>
      <c r="C325">
        <f t="shared" si="24"/>
        <v>289.02652413026095</v>
      </c>
      <c r="D325">
        <v>0</v>
      </c>
      <c r="E325">
        <v>0</v>
      </c>
      <c r="F325" s="24">
        <f aca="true" t="shared" si="25" ref="F325:F388">1*A325</f>
        <v>1</v>
      </c>
      <c r="G325" s="21">
        <f t="shared" si="22"/>
        <v>1</v>
      </c>
      <c r="H325" s="21">
        <f t="shared" si="23"/>
        <v>-2.5482220500361308E-14</v>
      </c>
    </row>
    <row r="326" spans="1:8" ht="12.75">
      <c r="A326">
        <v>1</v>
      </c>
      <c r="B326">
        <v>323</v>
      </c>
      <c r="C326">
        <f t="shared" si="24"/>
        <v>289.9241220312866</v>
      </c>
      <c r="D326">
        <v>0</v>
      </c>
      <c r="E326">
        <v>0</v>
      </c>
      <c r="F326" s="24">
        <f t="shared" si="25"/>
        <v>1</v>
      </c>
      <c r="G326" s="21">
        <f t="shared" si="22"/>
        <v>0.6234898018587812</v>
      </c>
      <c r="H326" s="21">
        <f t="shared" si="23"/>
        <v>0.7818314824679917</v>
      </c>
    </row>
    <row r="327" spans="1:8" ht="12.75">
      <c r="A327">
        <v>1</v>
      </c>
      <c r="B327">
        <v>324</v>
      </c>
      <c r="C327">
        <f t="shared" si="24"/>
        <v>290.82171993231225</v>
      </c>
      <c r="D327">
        <v>0</v>
      </c>
      <c r="E327">
        <v>0</v>
      </c>
      <c r="F327" s="24">
        <f t="shared" si="25"/>
        <v>1</v>
      </c>
      <c r="G327" s="21">
        <f t="shared" si="22"/>
        <v>-0.22252093395627565</v>
      </c>
      <c r="H327" s="21">
        <f t="shared" si="23"/>
        <v>0.9749279121818325</v>
      </c>
    </row>
    <row r="328" spans="1:8" ht="12.75">
      <c r="A328">
        <v>1</v>
      </c>
      <c r="B328">
        <v>325</v>
      </c>
      <c r="C328">
        <f t="shared" si="24"/>
        <v>291.7193178333379</v>
      </c>
      <c r="D328">
        <v>0</v>
      </c>
      <c r="E328">
        <v>0</v>
      </c>
      <c r="F328" s="24">
        <f t="shared" si="25"/>
        <v>1</v>
      </c>
      <c r="G328" s="21">
        <f t="shared" si="22"/>
        <v>-0.9009688679024112</v>
      </c>
      <c r="H328" s="21">
        <f t="shared" si="23"/>
        <v>0.4338837391175748</v>
      </c>
    </row>
    <row r="329" spans="1:8" ht="12.75">
      <c r="A329">
        <v>1</v>
      </c>
      <c r="B329">
        <v>326</v>
      </c>
      <c r="C329">
        <f t="shared" si="24"/>
        <v>292.6169157343636</v>
      </c>
      <c r="D329">
        <v>0</v>
      </c>
      <c r="E329">
        <v>0</v>
      </c>
      <c r="F329" s="24">
        <f t="shared" si="25"/>
        <v>1</v>
      </c>
      <c r="G329" s="21">
        <f t="shared" si="22"/>
        <v>-0.9009688679024179</v>
      </c>
      <c r="H329" s="21">
        <f t="shared" si="23"/>
        <v>-0.4338837391175606</v>
      </c>
    </row>
    <row r="330" spans="1:8" ht="12.75">
      <c r="A330">
        <v>1</v>
      </c>
      <c r="B330">
        <v>327</v>
      </c>
      <c r="C330">
        <f t="shared" si="24"/>
        <v>293.5145136353892</v>
      </c>
      <c r="D330">
        <v>0</v>
      </c>
      <c r="E330">
        <v>0</v>
      </c>
      <c r="F330" s="24">
        <f t="shared" si="25"/>
        <v>1</v>
      </c>
      <c r="G330" s="21">
        <f t="shared" si="22"/>
        <v>-0.22252093395634634</v>
      </c>
      <c r="H330" s="21">
        <f t="shared" si="23"/>
        <v>-0.9749279121818163</v>
      </c>
    </row>
    <row r="331" spans="1:8" ht="12.75">
      <c r="A331">
        <v>1</v>
      </c>
      <c r="B331">
        <v>328</v>
      </c>
      <c r="C331">
        <f t="shared" si="24"/>
        <v>294.4121115364149</v>
      </c>
      <c r="D331">
        <v>0</v>
      </c>
      <c r="E331">
        <v>0</v>
      </c>
      <c r="F331" s="24">
        <f t="shared" si="25"/>
        <v>1</v>
      </c>
      <c r="G331" s="21">
        <f t="shared" si="22"/>
        <v>0.6234898018587246</v>
      </c>
      <c r="H331" s="21">
        <f t="shared" si="23"/>
        <v>-0.781831482468037</v>
      </c>
    </row>
    <row r="332" spans="1:8" ht="12.75">
      <c r="A332">
        <v>1</v>
      </c>
      <c r="B332">
        <v>329</v>
      </c>
      <c r="C332">
        <f t="shared" si="24"/>
        <v>295.3097094374406</v>
      </c>
      <c r="D332">
        <v>0</v>
      </c>
      <c r="E332">
        <v>0</v>
      </c>
      <c r="F332" s="24">
        <f t="shared" si="25"/>
        <v>1</v>
      </c>
      <c r="G332" s="21">
        <f t="shared" si="22"/>
        <v>1</v>
      </c>
      <c r="H332" s="21">
        <f t="shared" si="23"/>
        <v>9.799886596661977E-15</v>
      </c>
    </row>
    <row r="333" spans="1:8" ht="12.75">
      <c r="A333">
        <v>1</v>
      </c>
      <c r="B333">
        <v>330</v>
      </c>
      <c r="C333">
        <f t="shared" si="24"/>
        <v>296.2073073384662</v>
      </c>
      <c r="D333">
        <v>0</v>
      </c>
      <c r="E333">
        <v>0</v>
      </c>
      <c r="F333" s="24">
        <f t="shared" si="25"/>
        <v>1</v>
      </c>
      <c r="G333" s="21">
        <f t="shared" si="22"/>
        <v>0.6234898018587537</v>
      </c>
      <c r="H333" s="21">
        <f t="shared" si="23"/>
        <v>0.7818314824680137</v>
      </c>
    </row>
    <row r="334" spans="1:8" ht="12.75">
      <c r="A334">
        <v>1</v>
      </c>
      <c r="B334">
        <v>331</v>
      </c>
      <c r="C334">
        <f t="shared" si="24"/>
        <v>297.10490523949187</v>
      </c>
      <c r="D334">
        <v>0</v>
      </c>
      <c r="E334">
        <v>0</v>
      </c>
      <c r="F334" s="24">
        <f t="shared" si="25"/>
        <v>1</v>
      </c>
      <c r="G334" s="21">
        <f t="shared" si="22"/>
        <v>-0.22252093395631004</v>
      </c>
      <c r="H334" s="21">
        <f t="shared" si="23"/>
        <v>0.9749279121818246</v>
      </c>
    </row>
    <row r="335" spans="1:8" ht="12.75">
      <c r="A335">
        <v>1</v>
      </c>
      <c r="B335">
        <v>332</v>
      </c>
      <c r="C335">
        <f t="shared" si="24"/>
        <v>298.0025031405175</v>
      </c>
      <c r="D335">
        <v>0</v>
      </c>
      <c r="E335">
        <v>0</v>
      </c>
      <c r="F335" s="24">
        <f t="shared" si="25"/>
        <v>1</v>
      </c>
      <c r="G335" s="21">
        <f t="shared" si="22"/>
        <v>-0.9009688679024017</v>
      </c>
      <c r="H335" s="21">
        <f t="shared" si="23"/>
        <v>0.4338837391175942</v>
      </c>
    </row>
    <row r="336" spans="1:8" ht="12.75">
      <c r="A336">
        <v>1</v>
      </c>
      <c r="B336">
        <v>333</v>
      </c>
      <c r="C336">
        <f t="shared" si="24"/>
        <v>298.90010104154317</v>
      </c>
      <c r="D336">
        <v>0</v>
      </c>
      <c r="E336">
        <v>0</v>
      </c>
      <c r="F336" s="24">
        <f t="shared" si="25"/>
        <v>1</v>
      </c>
      <c r="G336" s="21">
        <f t="shared" si="22"/>
        <v>-0.9009688679024273</v>
      </c>
      <c r="H336" s="21">
        <f t="shared" si="23"/>
        <v>-0.4338837391175412</v>
      </c>
    </row>
    <row r="337" spans="1:8" ht="12.75">
      <c r="A337">
        <v>1</v>
      </c>
      <c r="B337">
        <v>334</v>
      </c>
      <c r="C337">
        <f t="shared" si="24"/>
        <v>299.7976989425688</v>
      </c>
      <c r="D337">
        <v>0</v>
      </c>
      <c r="E337">
        <v>0</v>
      </c>
      <c r="F337" s="24">
        <f t="shared" si="25"/>
        <v>1</v>
      </c>
      <c r="G337" s="21">
        <f t="shared" si="22"/>
        <v>-0.22252093395636738</v>
      </c>
      <c r="H337" s="21">
        <f t="shared" si="23"/>
        <v>-0.9749279121818115</v>
      </c>
    </row>
    <row r="338" spans="1:8" ht="12.75">
      <c r="A338">
        <v>1</v>
      </c>
      <c r="B338">
        <v>335</v>
      </c>
      <c r="C338">
        <f t="shared" si="24"/>
        <v>300.69529684359446</v>
      </c>
      <c r="D338">
        <v>0</v>
      </c>
      <c r="E338">
        <v>0</v>
      </c>
      <c r="F338" s="24">
        <f t="shared" si="25"/>
        <v>1</v>
      </c>
      <c r="G338" s="21">
        <f t="shared" si="22"/>
        <v>0.6234898018587077</v>
      </c>
      <c r="H338" s="21">
        <f t="shared" si="23"/>
        <v>-0.7818314824680505</v>
      </c>
    </row>
    <row r="339" spans="1:8" ht="12.75">
      <c r="A339">
        <v>1</v>
      </c>
      <c r="B339">
        <v>336</v>
      </c>
      <c r="C339">
        <f t="shared" si="24"/>
        <v>301.59289474462014</v>
      </c>
      <c r="D339">
        <v>0</v>
      </c>
      <c r="E339">
        <v>0</v>
      </c>
      <c r="F339" s="24">
        <f t="shared" si="25"/>
        <v>1</v>
      </c>
      <c r="G339" s="21">
        <f t="shared" si="22"/>
        <v>1</v>
      </c>
      <c r="H339" s="21">
        <f t="shared" si="23"/>
        <v>-1.1761425167122752E-14</v>
      </c>
    </row>
    <row r="340" spans="1:8" ht="12.75">
      <c r="A340">
        <v>1</v>
      </c>
      <c r="B340">
        <v>337</v>
      </c>
      <c r="C340">
        <f t="shared" si="24"/>
        <v>302.49049264564576</v>
      </c>
      <c r="D340">
        <v>0</v>
      </c>
      <c r="E340">
        <v>0</v>
      </c>
      <c r="F340" s="24">
        <f t="shared" si="25"/>
        <v>1</v>
      </c>
      <c r="G340" s="21">
        <f t="shared" si="22"/>
        <v>0.6234898018587706</v>
      </c>
      <c r="H340" s="21">
        <f t="shared" si="23"/>
        <v>0.7818314824680003</v>
      </c>
    </row>
    <row r="341" spans="1:8" ht="12.75">
      <c r="A341">
        <v>1</v>
      </c>
      <c r="B341">
        <v>338</v>
      </c>
      <c r="C341">
        <f t="shared" si="24"/>
        <v>303.38809054667144</v>
      </c>
      <c r="D341">
        <v>0</v>
      </c>
      <c r="E341">
        <v>0</v>
      </c>
      <c r="F341" s="24">
        <f t="shared" si="25"/>
        <v>1</v>
      </c>
      <c r="G341" s="21">
        <f t="shared" si="22"/>
        <v>-0.22252093395628902</v>
      </c>
      <c r="H341" s="21">
        <f t="shared" si="23"/>
        <v>0.9749279121818294</v>
      </c>
    </row>
    <row r="342" spans="1:8" ht="12.75">
      <c r="A342">
        <v>1</v>
      </c>
      <c r="B342">
        <v>339</v>
      </c>
      <c r="C342">
        <f t="shared" si="24"/>
        <v>304.28568844769705</v>
      </c>
      <c r="D342">
        <v>0</v>
      </c>
      <c r="E342">
        <v>0</v>
      </c>
      <c r="F342" s="24">
        <f t="shared" si="25"/>
        <v>1</v>
      </c>
      <c r="G342" s="21">
        <f t="shared" si="22"/>
        <v>-0.9009688679023924</v>
      </c>
      <c r="H342" s="21">
        <f t="shared" si="23"/>
        <v>0.43388373911761363</v>
      </c>
    </row>
    <row r="343" spans="1:8" ht="12.75">
      <c r="A343">
        <v>1</v>
      </c>
      <c r="B343">
        <v>340</v>
      </c>
      <c r="C343">
        <f t="shared" si="24"/>
        <v>305.18328634872273</v>
      </c>
      <c r="D343">
        <v>0</v>
      </c>
      <c r="E343">
        <v>0</v>
      </c>
      <c r="F343" s="24">
        <f t="shared" si="25"/>
        <v>1</v>
      </c>
      <c r="G343" s="21">
        <f t="shared" si="22"/>
        <v>-0.9009688679024366</v>
      </c>
      <c r="H343" s="21">
        <f t="shared" si="23"/>
        <v>-0.4338837391175218</v>
      </c>
    </row>
    <row r="344" spans="1:8" ht="12.75">
      <c r="A344">
        <v>1</v>
      </c>
      <c r="B344">
        <v>341</v>
      </c>
      <c r="C344">
        <f t="shared" si="24"/>
        <v>306.08088424974835</v>
      </c>
      <c r="D344">
        <v>0</v>
      </c>
      <c r="E344">
        <v>0</v>
      </c>
      <c r="F344" s="24">
        <f t="shared" si="25"/>
        <v>1</v>
      </c>
      <c r="G344" s="21">
        <f t="shared" si="22"/>
        <v>-0.2225209339563884</v>
      </c>
      <c r="H344" s="21">
        <f t="shared" si="23"/>
        <v>-0.9749279121818067</v>
      </c>
    </row>
    <row r="345" spans="1:8" ht="12.75">
      <c r="A345">
        <v>1</v>
      </c>
      <c r="B345">
        <v>342</v>
      </c>
      <c r="C345">
        <f t="shared" si="24"/>
        <v>306.978482150774</v>
      </c>
      <c r="D345">
        <v>0</v>
      </c>
      <c r="E345">
        <v>0</v>
      </c>
      <c r="F345" s="24">
        <f t="shared" si="25"/>
        <v>1</v>
      </c>
      <c r="G345" s="21">
        <f t="shared" si="22"/>
        <v>0.6234898018586909</v>
      </c>
      <c r="H345" s="21">
        <f t="shared" si="23"/>
        <v>-0.7818314824680639</v>
      </c>
    </row>
    <row r="346" spans="1:8" ht="12.75">
      <c r="A346">
        <v>1</v>
      </c>
      <c r="B346">
        <v>343</v>
      </c>
      <c r="C346">
        <f t="shared" si="24"/>
        <v>307.8760800517997</v>
      </c>
      <c r="D346">
        <v>0</v>
      </c>
      <c r="E346">
        <v>0</v>
      </c>
      <c r="F346" s="24">
        <f t="shared" si="25"/>
        <v>1</v>
      </c>
      <c r="G346" s="21">
        <f t="shared" si="22"/>
        <v>1</v>
      </c>
      <c r="H346" s="21">
        <f t="shared" si="23"/>
        <v>-3.332273693090748E-14</v>
      </c>
    </row>
    <row r="347" spans="1:8" ht="12.75">
      <c r="A347">
        <v>1</v>
      </c>
      <c r="B347">
        <v>344</v>
      </c>
      <c r="C347">
        <f t="shared" si="24"/>
        <v>308.7736779528254</v>
      </c>
      <c r="D347">
        <v>0</v>
      </c>
      <c r="E347">
        <v>0</v>
      </c>
      <c r="F347" s="24">
        <f t="shared" si="25"/>
        <v>1</v>
      </c>
      <c r="G347" s="21">
        <f t="shared" si="22"/>
        <v>0.6234898018587429</v>
      </c>
      <c r="H347" s="21">
        <f t="shared" si="23"/>
        <v>0.7818314824680223</v>
      </c>
    </row>
    <row r="348" spans="1:8" ht="12.75">
      <c r="A348">
        <v>1</v>
      </c>
      <c r="B348">
        <v>345</v>
      </c>
      <c r="C348">
        <f t="shared" si="24"/>
        <v>309.67127585385106</v>
      </c>
      <c r="D348">
        <v>0</v>
      </c>
      <c r="E348">
        <v>0</v>
      </c>
      <c r="F348" s="24">
        <f t="shared" si="25"/>
        <v>1</v>
      </c>
      <c r="G348" s="21">
        <f t="shared" si="22"/>
        <v>-0.2225209339563234</v>
      </c>
      <c r="H348" s="21">
        <f t="shared" si="23"/>
        <v>0.9749279121818215</v>
      </c>
    </row>
    <row r="349" spans="1:8" ht="12.75">
      <c r="A349">
        <v>1</v>
      </c>
      <c r="B349">
        <v>346</v>
      </c>
      <c r="C349">
        <f t="shared" si="24"/>
        <v>310.5688737548767</v>
      </c>
      <c r="D349">
        <v>0</v>
      </c>
      <c r="E349">
        <v>0</v>
      </c>
      <c r="F349" s="24">
        <f t="shared" si="25"/>
        <v>1</v>
      </c>
      <c r="G349" s="21">
        <f t="shared" si="22"/>
        <v>-0.9009688679024077</v>
      </c>
      <c r="H349" s="21">
        <f t="shared" si="23"/>
        <v>0.4338837391175818</v>
      </c>
    </row>
    <row r="350" spans="1:8" ht="12.75">
      <c r="A350">
        <v>1</v>
      </c>
      <c r="B350">
        <v>347</v>
      </c>
      <c r="C350">
        <f t="shared" si="24"/>
        <v>311.46647165590235</v>
      </c>
      <c r="D350">
        <v>0</v>
      </c>
      <c r="E350">
        <v>0</v>
      </c>
      <c r="F350" s="24">
        <f t="shared" si="25"/>
        <v>1</v>
      </c>
      <c r="G350" s="21">
        <f t="shared" si="22"/>
        <v>-0.9009688679024214</v>
      </c>
      <c r="H350" s="21">
        <f t="shared" si="23"/>
        <v>-0.43388373911755357</v>
      </c>
    </row>
    <row r="351" spans="1:8" ht="12.75">
      <c r="A351">
        <v>1</v>
      </c>
      <c r="B351">
        <v>348</v>
      </c>
      <c r="C351">
        <f t="shared" si="24"/>
        <v>312.364069556928</v>
      </c>
      <c r="D351">
        <v>0</v>
      </c>
      <c r="E351">
        <v>0</v>
      </c>
      <c r="F351" s="24">
        <f t="shared" si="25"/>
        <v>1</v>
      </c>
      <c r="G351" s="21">
        <f t="shared" si="22"/>
        <v>-0.222520933956354</v>
      </c>
      <c r="H351" s="21">
        <f t="shared" si="23"/>
        <v>-0.9749279121818146</v>
      </c>
    </row>
    <row r="352" spans="1:8" ht="12.75">
      <c r="A352">
        <v>1</v>
      </c>
      <c r="B352">
        <v>349</v>
      </c>
      <c r="C352">
        <f t="shared" si="24"/>
        <v>313.26166745795365</v>
      </c>
      <c r="D352">
        <v>0</v>
      </c>
      <c r="E352">
        <v>0</v>
      </c>
      <c r="F352" s="24">
        <f t="shared" si="25"/>
        <v>1</v>
      </c>
      <c r="G352" s="21">
        <f t="shared" si="22"/>
        <v>0.6234898018587184</v>
      </c>
      <c r="H352" s="21">
        <f t="shared" si="23"/>
        <v>-0.7818314824680419</v>
      </c>
    </row>
    <row r="353" spans="1:8" ht="12.75">
      <c r="A353">
        <v>1</v>
      </c>
      <c r="B353">
        <v>350</v>
      </c>
      <c r="C353">
        <f t="shared" si="24"/>
        <v>314.1592653589793</v>
      </c>
      <c r="D353">
        <v>0</v>
      </c>
      <c r="E353">
        <v>0</v>
      </c>
      <c r="F353" s="24">
        <f t="shared" si="25"/>
        <v>1</v>
      </c>
      <c r="G353" s="21">
        <f t="shared" si="22"/>
        <v>1</v>
      </c>
      <c r="H353" s="21">
        <f t="shared" si="23"/>
        <v>1.9593701661158036E-15</v>
      </c>
    </row>
    <row r="354" spans="1:8" ht="12.75">
      <c r="A354">
        <v>1</v>
      </c>
      <c r="B354">
        <v>351</v>
      </c>
      <c r="C354">
        <f t="shared" si="24"/>
        <v>315.05686326000495</v>
      </c>
      <c r="D354">
        <v>0</v>
      </c>
      <c r="E354">
        <v>0</v>
      </c>
      <c r="F354" s="24">
        <f t="shared" si="25"/>
        <v>1</v>
      </c>
      <c r="G354" s="21">
        <f t="shared" si="22"/>
        <v>0.6234898018587598</v>
      </c>
      <c r="H354" s="21">
        <f t="shared" si="23"/>
        <v>0.7818314824680088</v>
      </c>
    </row>
    <row r="355" spans="1:8" ht="12.75">
      <c r="A355">
        <v>1</v>
      </c>
      <c r="B355">
        <v>352</v>
      </c>
      <c r="C355">
        <f t="shared" si="24"/>
        <v>315.9544611610306</v>
      </c>
      <c r="D355">
        <v>0</v>
      </c>
      <c r="E355">
        <v>0</v>
      </c>
      <c r="F355" s="24">
        <f t="shared" si="25"/>
        <v>1</v>
      </c>
      <c r="G355" s="21">
        <f t="shared" si="22"/>
        <v>-0.2225209339563024</v>
      </c>
      <c r="H355" s="21">
        <f t="shared" si="23"/>
        <v>0.9749279121818264</v>
      </c>
    </row>
    <row r="356" spans="1:8" ht="12.75">
      <c r="A356">
        <v>1</v>
      </c>
      <c r="B356">
        <v>353</v>
      </c>
      <c r="C356">
        <f t="shared" si="24"/>
        <v>316.85205906205624</v>
      </c>
      <c r="D356">
        <v>0</v>
      </c>
      <c r="E356">
        <v>0</v>
      </c>
      <c r="F356" s="24">
        <f t="shared" si="25"/>
        <v>1</v>
      </c>
      <c r="G356" s="21">
        <f t="shared" si="22"/>
        <v>-0.9009688679023984</v>
      </c>
      <c r="H356" s="21">
        <f t="shared" si="23"/>
        <v>0.43388373911760125</v>
      </c>
    </row>
    <row r="357" spans="1:8" ht="12.75">
      <c r="A357">
        <v>1</v>
      </c>
      <c r="B357">
        <v>354</v>
      </c>
      <c r="C357">
        <f t="shared" si="24"/>
        <v>317.7496569630819</v>
      </c>
      <c r="D357">
        <v>0</v>
      </c>
      <c r="E357">
        <v>0</v>
      </c>
      <c r="F357" s="24">
        <f t="shared" si="25"/>
        <v>1</v>
      </c>
      <c r="G357" s="21">
        <f t="shared" si="22"/>
        <v>-0.9009688679024307</v>
      </c>
      <c r="H357" s="21">
        <f t="shared" si="23"/>
        <v>-0.43388373911753414</v>
      </c>
    </row>
    <row r="358" spans="1:8" ht="12.75">
      <c r="A358">
        <v>1</v>
      </c>
      <c r="B358">
        <v>355</v>
      </c>
      <c r="C358">
        <f t="shared" si="24"/>
        <v>318.64725486410754</v>
      </c>
      <c r="D358">
        <v>0</v>
      </c>
      <c r="E358">
        <v>0</v>
      </c>
      <c r="F358" s="24">
        <f t="shared" si="25"/>
        <v>1</v>
      </c>
      <c r="G358" s="21">
        <f t="shared" si="22"/>
        <v>-0.222520933956375</v>
      </c>
      <c r="H358" s="21">
        <f t="shared" si="23"/>
        <v>-0.9749279121818097</v>
      </c>
    </row>
    <row r="359" spans="1:8" ht="12.75">
      <c r="A359">
        <v>1</v>
      </c>
      <c r="B359">
        <v>356</v>
      </c>
      <c r="C359">
        <f t="shared" si="24"/>
        <v>319.5448527651332</v>
      </c>
      <c r="D359">
        <v>0</v>
      </c>
      <c r="E359">
        <v>0</v>
      </c>
      <c r="F359" s="24">
        <f t="shared" si="25"/>
        <v>1</v>
      </c>
      <c r="G359" s="21">
        <f t="shared" si="22"/>
        <v>0.6234898018587016</v>
      </c>
      <c r="H359" s="21">
        <f t="shared" si="23"/>
        <v>-0.7818314824680553</v>
      </c>
    </row>
    <row r="360" spans="1:8" ht="12.75">
      <c r="A360">
        <v>1</v>
      </c>
      <c r="B360">
        <v>357</v>
      </c>
      <c r="C360">
        <f t="shared" si="24"/>
        <v>320.4424506661589</v>
      </c>
      <c r="D360">
        <v>0</v>
      </c>
      <c r="E360">
        <v>0</v>
      </c>
      <c r="F360" s="24">
        <f t="shared" si="25"/>
        <v>1</v>
      </c>
      <c r="G360" s="21">
        <f t="shared" si="22"/>
        <v>1</v>
      </c>
      <c r="H360" s="21">
        <f t="shared" si="23"/>
        <v>-1.9601941597668926E-14</v>
      </c>
    </row>
    <row r="361" spans="1:8" ht="12.75">
      <c r="A361">
        <v>1</v>
      </c>
      <c r="B361">
        <v>358</v>
      </c>
      <c r="C361">
        <f t="shared" si="24"/>
        <v>321.3400485671845</v>
      </c>
      <c r="D361">
        <v>0</v>
      </c>
      <c r="E361">
        <v>0</v>
      </c>
      <c r="F361" s="24">
        <f t="shared" si="25"/>
        <v>1</v>
      </c>
      <c r="G361" s="21">
        <f t="shared" si="22"/>
        <v>0.6234898018587767</v>
      </c>
      <c r="H361" s="21">
        <f t="shared" si="23"/>
        <v>0.7818314824679954</v>
      </c>
    </row>
    <row r="362" spans="1:8" ht="12.75">
      <c r="A362">
        <v>1</v>
      </c>
      <c r="B362">
        <v>359</v>
      </c>
      <c r="C362">
        <f t="shared" si="24"/>
        <v>322.2376464682102</v>
      </c>
      <c r="D362">
        <v>0</v>
      </c>
      <c r="E362">
        <v>0</v>
      </c>
      <c r="F362" s="24">
        <f t="shared" si="25"/>
        <v>1</v>
      </c>
      <c r="G362" s="21">
        <f t="shared" si="22"/>
        <v>-0.22252093395628136</v>
      </c>
      <c r="H362" s="21">
        <f t="shared" si="23"/>
        <v>0.9749279121818312</v>
      </c>
    </row>
    <row r="363" spans="1:8" ht="12.75">
      <c r="A363">
        <v>1</v>
      </c>
      <c r="B363">
        <v>360</v>
      </c>
      <c r="C363">
        <f t="shared" si="24"/>
        <v>323.1352443692358</v>
      </c>
      <c r="D363">
        <v>0</v>
      </c>
      <c r="E363">
        <v>0</v>
      </c>
      <c r="F363" s="24">
        <f t="shared" si="25"/>
        <v>1</v>
      </c>
      <c r="G363" s="21">
        <f t="shared" si="22"/>
        <v>-0.900968867902389</v>
      </c>
      <c r="H363" s="21">
        <f t="shared" si="23"/>
        <v>0.4338837391176207</v>
      </c>
    </row>
    <row r="364" spans="1:8" ht="12.75">
      <c r="A364">
        <v>1</v>
      </c>
      <c r="B364">
        <v>361</v>
      </c>
      <c r="C364">
        <f t="shared" si="24"/>
        <v>324.0328422702615</v>
      </c>
      <c r="D364">
        <v>0</v>
      </c>
      <c r="E364">
        <v>0</v>
      </c>
      <c r="F364" s="24">
        <f t="shared" si="25"/>
        <v>1</v>
      </c>
      <c r="G364" s="21">
        <f t="shared" si="22"/>
        <v>-0.90096886790244</v>
      </c>
      <c r="H364" s="21">
        <f t="shared" si="23"/>
        <v>-0.4338837391175147</v>
      </c>
    </row>
    <row r="365" spans="1:8" ht="12.75">
      <c r="A365">
        <v>1</v>
      </c>
      <c r="B365">
        <v>362</v>
      </c>
      <c r="C365">
        <f t="shared" si="24"/>
        <v>324.93044017128716</v>
      </c>
      <c r="D365">
        <v>0</v>
      </c>
      <c r="E365">
        <v>0</v>
      </c>
      <c r="F365" s="24">
        <f t="shared" si="25"/>
        <v>1</v>
      </c>
      <c r="G365" s="21">
        <f t="shared" si="22"/>
        <v>-0.22252093395634062</v>
      </c>
      <c r="H365" s="21">
        <f t="shared" si="23"/>
        <v>-0.9749279121818176</v>
      </c>
    </row>
    <row r="366" spans="1:8" ht="12.75">
      <c r="A366">
        <v>1</v>
      </c>
      <c r="B366">
        <v>363</v>
      </c>
      <c r="C366">
        <f t="shared" si="24"/>
        <v>325.82803807231284</v>
      </c>
      <c r="D366">
        <v>0</v>
      </c>
      <c r="E366">
        <v>0</v>
      </c>
      <c r="F366" s="24">
        <f t="shared" si="25"/>
        <v>1</v>
      </c>
      <c r="G366" s="21">
        <f aca="true" t="shared" si="26" ref="G366:G429">D366+F366*COS(C366)</f>
        <v>0.6234898018587292</v>
      </c>
      <c r="H366" s="21">
        <f aca="true" t="shared" si="27" ref="H366:H429">E366+F366*SIN(C366)</f>
        <v>-0.7818314824680334</v>
      </c>
    </row>
    <row r="367" spans="1:8" ht="12.75">
      <c r="A367">
        <v>1</v>
      </c>
      <c r="B367">
        <v>364</v>
      </c>
      <c r="C367">
        <f t="shared" si="24"/>
        <v>326.7256359733385</v>
      </c>
      <c r="D367">
        <v>0</v>
      </c>
      <c r="E367">
        <v>0</v>
      </c>
      <c r="F367" s="24">
        <f t="shared" si="25"/>
        <v>1</v>
      </c>
      <c r="G367" s="21">
        <f t="shared" si="26"/>
        <v>1</v>
      </c>
      <c r="H367" s="21">
        <f t="shared" si="27"/>
        <v>1.568016549935436E-14</v>
      </c>
    </row>
    <row r="368" spans="1:8" ht="12.75">
      <c r="A368">
        <v>1</v>
      </c>
      <c r="B368">
        <v>365</v>
      </c>
      <c r="C368">
        <f t="shared" si="24"/>
        <v>327.62323387436413</v>
      </c>
      <c r="D368">
        <v>0</v>
      </c>
      <c r="E368">
        <v>0</v>
      </c>
      <c r="F368" s="24">
        <f t="shared" si="25"/>
        <v>1</v>
      </c>
      <c r="G368" s="21">
        <f t="shared" si="26"/>
        <v>0.623489801858749</v>
      </c>
      <c r="H368" s="21">
        <f t="shared" si="27"/>
        <v>0.7818314824680174</v>
      </c>
    </row>
    <row r="369" spans="1:8" ht="12.75">
      <c r="A369">
        <v>1</v>
      </c>
      <c r="B369">
        <v>366</v>
      </c>
      <c r="C369">
        <f t="shared" si="24"/>
        <v>328.5208317753898</v>
      </c>
      <c r="D369">
        <v>0</v>
      </c>
      <c r="E369">
        <v>0</v>
      </c>
      <c r="F369" s="24">
        <f t="shared" si="25"/>
        <v>1</v>
      </c>
      <c r="G369" s="21">
        <f t="shared" si="26"/>
        <v>-0.22252093395631578</v>
      </c>
      <c r="H369" s="21">
        <f t="shared" si="27"/>
        <v>0.9749279121818233</v>
      </c>
    </row>
    <row r="370" spans="1:8" ht="12.75">
      <c r="A370">
        <v>1</v>
      </c>
      <c r="B370">
        <v>367</v>
      </c>
      <c r="C370">
        <f t="shared" si="24"/>
        <v>329.4184296764154</v>
      </c>
      <c r="D370">
        <v>0</v>
      </c>
      <c r="E370">
        <v>0</v>
      </c>
      <c r="F370" s="24">
        <f t="shared" si="25"/>
        <v>1</v>
      </c>
      <c r="G370" s="21">
        <f t="shared" si="26"/>
        <v>-0.9009688679024043</v>
      </c>
      <c r="H370" s="21">
        <f t="shared" si="27"/>
        <v>0.4338837391175889</v>
      </c>
    </row>
    <row r="371" spans="1:8" ht="12.75">
      <c r="A371">
        <v>1</v>
      </c>
      <c r="B371">
        <v>368</v>
      </c>
      <c r="C371">
        <f t="shared" si="24"/>
        <v>330.3160275774411</v>
      </c>
      <c r="D371">
        <v>0</v>
      </c>
      <c r="E371">
        <v>0</v>
      </c>
      <c r="F371" s="24">
        <f t="shared" si="25"/>
        <v>1</v>
      </c>
      <c r="G371" s="21">
        <f t="shared" si="26"/>
        <v>-0.9009688679024247</v>
      </c>
      <c r="H371" s="21">
        <f t="shared" si="27"/>
        <v>-0.4338837391175465</v>
      </c>
    </row>
    <row r="372" spans="1:8" ht="12.75">
      <c r="A372">
        <v>1</v>
      </c>
      <c r="B372">
        <v>369</v>
      </c>
      <c r="C372">
        <f t="shared" si="24"/>
        <v>331.2136254784667</v>
      </c>
      <c r="D372">
        <v>0</v>
      </c>
      <c r="E372">
        <v>0</v>
      </c>
      <c r="F372" s="24">
        <f t="shared" si="25"/>
        <v>1</v>
      </c>
      <c r="G372" s="21">
        <f t="shared" si="26"/>
        <v>-0.22252093395636163</v>
      </c>
      <c r="H372" s="21">
        <f t="shared" si="27"/>
        <v>-0.9749279121818129</v>
      </c>
    </row>
    <row r="373" spans="1:8" ht="12.75">
      <c r="A373">
        <v>1</v>
      </c>
      <c r="B373">
        <v>370</v>
      </c>
      <c r="C373">
        <f t="shared" si="24"/>
        <v>332.1112233794924</v>
      </c>
      <c r="D373">
        <v>0</v>
      </c>
      <c r="E373">
        <v>0</v>
      </c>
      <c r="F373" s="24">
        <f t="shared" si="25"/>
        <v>1</v>
      </c>
      <c r="G373" s="21">
        <f t="shared" si="26"/>
        <v>0.6234898018587123</v>
      </c>
      <c r="H373" s="21">
        <f t="shared" si="27"/>
        <v>-0.7818314824680468</v>
      </c>
    </row>
    <row r="374" spans="1:8" ht="12.75">
      <c r="A374">
        <v>1</v>
      </c>
      <c r="B374">
        <v>371</v>
      </c>
      <c r="C374">
        <f t="shared" si="24"/>
        <v>333.0088212805181</v>
      </c>
      <c r="D374">
        <v>0</v>
      </c>
      <c r="E374">
        <v>0</v>
      </c>
      <c r="F374" s="24">
        <f t="shared" si="25"/>
        <v>1</v>
      </c>
      <c r="G374" s="21">
        <f t="shared" si="26"/>
        <v>1</v>
      </c>
      <c r="H374" s="21">
        <f t="shared" si="27"/>
        <v>-5.88114626443037E-15</v>
      </c>
    </row>
    <row r="375" spans="1:8" ht="12.75">
      <c r="A375">
        <v>1</v>
      </c>
      <c r="B375">
        <v>372</v>
      </c>
      <c r="C375">
        <f t="shared" si="24"/>
        <v>333.9064191815437</v>
      </c>
      <c r="D375">
        <v>0</v>
      </c>
      <c r="E375">
        <v>0</v>
      </c>
      <c r="F375" s="24">
        <f t="shared" si="25"/>
        <v>1</v>
      </c>
      <c r="G375" s="21">
        <f t="shared" si="26"/>
        <v>0.6234898018587659</v>
      </c>
      <c r="H375" s="21">
        <f t="shared" si="27"/>
        <v>0.7818314824680039</v>
      </c>
    </row>
    <row r="376" spans="1:8" ht="12.75">
      <c r="A376">
        <v>1</v>
      </c>
      <c r="B376">
        <v>373</v>
      </c>
      <c r="C376">
        <f t="shared" si="24"/>
        <v>334.8040170825694</v>
      </c>
      <c r="D376">
        <v>0</v>
      </c>
      <c r="E376">
        <v>0</v>
      </c>
      <c r="F376" s="24">
        <f t="shared" si="25"/>
        <v>1</v>
      </c>
      <c r="G376" s="21">
        <f t="shared" si="26"/>
        <v>-0.22252093395629474</v>
      </c>
      <c r="H376" s="21">
        <f t="shared" si="27"/>
        <v>0.9749279121818281</v>
      </c>
    </row>
    <row r="377" spans="1:8" ht="12.75">
      <c r="A377">
        <v>1</v>
      </c>
      <c r="B377">
        <v>374</v>
      </c>
      <c r="C377">
        <f t="shared" si="24"/>
        <v>335.701614983595</v>
      </c>
      <c r="D377">
        <v>0</v>
      </c>
      <c r="E377">
        <v>0</v>
      </c>
      <c r="F377" s="24">
        <f t="shared" si="25"/>
        <v>1</v>
      </c>
      <c r="G377" s="21">
        <f t="shared" si="26"/>
        <v>-0.9009688679023949</v>
      </c>
      <c r="H377" s="21">
        <f t="shared" si="27"/>
        <v>0.4338837391176083</v>
      </c>
    </row>
    <row r="378" spans="1:8" ht="12.75">
      <c r="A378">
        <v>1</v>
      </c>
      <c r="B378">
        <v>375</v>
      </c>
      <c r="C378">
        <f t="shared" si="24"/>
        <v>336.59921288462067</v>
      </c>
      <c r="D378">
        <v>0</v>
      </c>
      <c r="E378">
        <v>0</v>
      </c>
      <c r="F378" s="24">
        <f t="shared" si="25"/>
        <v>1</v>
      </c>
      <c r="G378" s="21">
        <f t="shared" si="26"/>
        <v>-0.900968867902434</v>
      </c>
      <c r="H378" s="21">
        <f t="shared" si="27"/>
        <v>-0.4338837391175271</v>
      </c>
    </row>
    <row r="379" spans="1:8" ht="12.75">
      <c r="A379">
        <v>1</v>
      </c>
      <c r="B379">
        <v>376</v>
      </c>
      <c r="C379">
        <f t="shared" si="24"/>
        <v>337.4968107856463</v>
      </c>
      <c r="D379">
        <v>0</v>
      </c>
      <c r="E379">
        <v>0</v>
      </c>
      <c r="F379" s="24">
        <f t="shared" si="25"/>
        <v>1</v>
      </c>
      <c r="G379" s="21">
        <f t="shared" si="26"/>
        <v>-0.22252093395638264</v>
      </c>
      <c r="H379" s="21">
        <f t="shared" si="27"/>
        <v>-0.9749279121818081</v>
      </c>
    </row>
    <row r="380" spans="1:8" ht="12.75">
      <c r="A380">
        <v>1</v>
      </c>
      <c r="B380">
        <v>377</v>
      </c>
      <c r="C380">
        <f t="shared" si="24"/>
        <v>338.39440868667197</v>
      </c>
      <c r="D380">
        <v>0</v>
      </c>
      <c r="E380">
        <v>0</v>
      </c>
      <c r="F380" s="24">
        <f t="shared" si="25"/>
        <v>1</v>
      </c>
      <c r="G380" s="21">
        <f t="shared" si="26"/>
        <v>0.6234898018586954</v>
      </c>
      <c r="H380" s="21">
        <f t="shared" si="27"/>
        <v>-0.7818314824680602</v>
      </c>
    </row>
    <row r="381" spans="1:8" ht="12.75">
      <c r="A381">
        <v>1</v>
      </c>
      <c r="B381">
        <v>378</v>
      </c>
      <c r="C381">
        <f t="shared" si="24"/>
        <v>339.29200658769764</v>
      </c>
      <c r="D381">
        <v>0</v>
      </c>
      <c r="E381">
        <v>0</v>
      </c>
      <c r="F381" s="24">
        <f t="shared" si="25"/>
        <v>1</v>
      </c>
      <c r="G381" s="21">
        <f t="shared" si="26"/>
        <v>1</v>
      </c>
      <c r="H381" s="21">
        <f t="shared" si="27"/>
        <v>-2.74424580282151E-14</v>
      </c>
    </row>
    <row r="382" spans="1:8" ht="12.75">
      <c r="A382">
        <v>1</v>
      </c>
      <c r="B382">
        <v>379</v>
      </c>
      <c r="C382">
        <f t="shared" si="24"/>
        <v>340.18960448872326</v>
      </c>
      <c r="D382">
        <v>0</v>
      </c>
      <c r="E382">
        <v>0</v>
      </c>
      <c r="F382" s="24">
        <f t="shared" si="25"/>
        <v>1</v>
      </c>
      <c r="G382" s="21">
        <f t="shared" si="26"/>
        <v>0.6234898018587828</v>
      </c>
      <c r="H382" s="21">
        <f t="shared" si="27"/>
        <v>0.7818314824679905</v>
      </c>
    </row>
    <row r="383" spans="1:8" ht="12.75">
      <c r="A383">
        <v>1</v>
      </c>
      <c r="B383">
        <v>380</v>
      </c>
      <c r="C383">
        <f t="shared" si="24"/>
        <v>341.08720238974894</v>
      </c>
      <c r="D383">
        <v>0</v>
      </c>
      <c r="E383">
        <v>0</v>
      </c>
      <c r="F383" s="24">
        <f t="shared" si="25"/>
        <v>1</v>
      </c>
      <c r="G383" s="21">
        <f t="shared" si="26"/>
        <v>-0.22252093395627373</v>
      </c>
      <c r="H383" s="21">
        <f t="shared" si="27"/>
        <v>0.974927912181833</v>
      </c>
    </row>
    <row r="384" spans="1:8" ht="12.75">
      <c r="A384">
        <v>1</v>
      </c>
      <c r="B384">
        <v>381</v>
      </c>
      <c r="C384">
        <f t="shared" si="24"/>
        <v>341.9848002907746</v>
      </c>
      <c r="D384">
        <v>0</v>
      </c>
      <c r="E384">
        <v>0</v>
      </c>
      <c r="F384" s="24">
        <f t="shared" si="25"/>
        <v>1</v>
      </c>
      <c r="G384" s="21">
        <f t="shared" si="26"/>
        <v>-0.9009688679024103</v>
      </c>
      <c r="H384" s="21">
        <f t="shared" si="27"/>
        <v>0.43388373911757655</v>
      </c>
    </row>
    <row r="385" spans="1:8" ht="12.75">
      <c r="A385">
        <v>1</v>
      </c>
      <c r="B385">
        <v>382</v>
      </c>
      <c r="C385">
        <f t="shared" si="24"/>
        <v>342.8823981918003</v>
      </c>
      <c r="D385">
        <v>0</v>
      </c>
      <c r="E385">
        <v>0</v>
      </c>
      <c r="F385" s="24">
        <f t="shared" si="25"/>
        <v>1</v>
      </c>
      <c r="G385" s="21">
        <f t="shared" si="26"/>
        <v>-0.9009688679024188</v>
      </c>
      <c r="H385" s="21">
        <f t="shared" si="27"/>
        <v>-0.4338837391175589</v>
      </c>
    </row>
    <row r="386" spans="1:8" ht="12.75">
      <c r="A386">
        <v>1</v>
      </c>
      <c r="B386">
        <v>383</v>
      </c>
      <c r="C386">
        <f t="shared" si="24"/>
        <v>343.7799960928259</v>
      </c>
      <c r="D386">
        <v>0</v>
      </c>
      <c r="E386">
        <v>0</v>
      </c>
      <c r="F386" s="24">
        <f t="shared" si="25"/>
        <v>1</v>
      </c>
      <c r="G386" s="21">
        <f t="shared" si="26"/>
        <v>-0.22252093395634825</v>
      </c>
      <c r="H386" s="21">
        <f t="shared" si="27"/>
        <v>-0.9749279121818158</v>
      </c>
    </row>
    <row r="387" spans="1:8" ht="12.75">
      <c r="A387">
        <v>1</v>
      </c>
      <c r="B387">
        <v>384</v>
      </c>
      <c r="C387">
        <f t="shared" si="24"/>
        <v>344.6775939938516</v>
      </c>
      <c r="D387">
        <v>0</v>
      </c>
      <c r="E387">
        <v>0</v>
      </c>
      <c r="F387" s="24">
        <f t="shared" si="25"/>
        <v>1</v>
      </c>
      <c r="G387" s="21">
        <f t="shared" si="26"/>
        <v>0.623489801858723</v>
      </c>
      <c r="H387" s="21">
        <f t="shared" si="27"/>
        <v>-0.7818314824680382</v>
      </c>
    </row>
    <row r="388" spans="1:8" ht="12.75">
      <c r="A388">
        <v>1</v>
      </c>
      <c r="B388">
        <v>385</v>
      </c>
      <c r="C388">
        <f aca="true" t="shared" si="28" ref="C388:C451">B388*$C$1*PI()</f>
        <v>345.57519189487726</v>
      </c>
      <c r="D388">
        <v>0</v>
      </c>
      <c r="E388">
        <v>0</v>
      </c>
      <c r="F388" s="24">
        <f t="shared" si="25"/>
        <v>1</v>
      </c>
      <c r="G388" s="21">
        <f t="shared" si="26"/>
        <v>1</v>
      </c>
      <c r="H388" s="21">
        <f t="shared" si="27"/>
        <v>7.839649068808185E-15</v>
      </c>
    </row>
    <row r="389" spans="1:8" ht="12.75">
      <c r="A389">
        <v>1</v>
      </c>
      <c r="B389">
        <v>386</v>
      </c>
      <c r="C389">
        <f t="shared" si="28"/>
        <v>346.4727897959029</v>
      </c>
      <c r="D389">
        <v>0</v>
      </c>
      <c r="E389">
        <v>0</v>
      </c>
      <c r="F389" s="24">
        <f aca="true" t="shared" si="29" ref="F389:F452">1*A389</f>
        <v>1</v>
      </c>
      <c r="G389" s="21">
        <f t="shared" si="26"/>
        <v>0.6234898018587552</v>
      </c>
      <c r="H389" s="21">
        <f t="shared" si="27"/>
        <v>0.7818314824680125</v>
      </c>
    </row>
    <row r="390" spans="1:8" ht="12.75">
      <c r="A390">
        <v>1</v>
      </c>
      <c r="B390">
        <v>387</v>
      </c>
      <c r="C390">
        <f t="shared" si="28"/>
        <v>347.37038769692856</v>
      </c>
      <c r="D390">
        <v>0</v>
      </c>
      <c r="E390">
        <v>0</v>
      </c>
      <c r="F390" s="24">
        <f t="shared" si="29"/>
        <v>1</v>
      </c>
      <c r="G390" s="21">
        <f t="shared" si="26"/>
        <v>-0.22252093395630812</v>
      </c>
      <c r="H390" s="21">
        <f t="shared" si="27"/>
        <v>0.9749279121818251</v>
      </c>
    </row>
    <row r="391" spans="1:8" ht="12.75">
      <c r="A391">
        <v>1</v>
      </c>
      <c r="B391">
        <v>388</v>
      </c>
      <c r="C391">
        <f t="shared" si="28"/>
        <v>348.2679855979542</v>
      </c>
      <c r="D391">
        <v>0</v>
      </c>
      <c r="E391">
        <v>0</v>
      </c>
      <c r="F391" s="24">
        <f t="shared" si="29"/>
        <v>1</v>
      </c>
      <c r="G391" s="21">
        <f t="shared" si="26"/>
        <v>-0.9009688679024009</v>
      </c>
      <c r="H391" s="21">
        <f t="shared" si="27"/>
        <v>0.433883739117596</v>
      </c>
    </row>
    <row r="392" spans="1:8" ht="12.75">
      <c r="A392">
        <v>1</v>
      </c>
      <c r="B392">
        <v>389</v>
      </c>
      <c r="C392">
        <f t="shared" si="28"/>
        <v>349.16558349897986</v>
      </c>
      <c r="D392">
        <v>0</v>
      </c>
      <c r="E392">
        <v>0</v>
      </c>
      <c r="F392" s="24">
        <f t="shared" si="29"/>
        <v>1</v>
      </c>
      <c r="G392" s="21">
        <f t="shared" si="26"/>
        <v>-0.9009688679024281</v>
      </c>
      <c r="H392" s="21">
        <f t="shared" si="27"/>
        <v>-0.43388373911753947</v>
      </c>
    </row>
    <row r="393" spans="1:8" ht="12.75">
      <c r="A393">
        <v>1</v>
      </c>
      <c r="B393">
        <v>390</v>
      </c>
      <c r="C393">
        <f t="shared" si="28"/>
        <v>350.0631814000055</v>
      </c>
      <c r="D393">
        <v>0</v>
      </c>
      <c r="E393">
        <v>0</v>
      </c>
      <c r="F393" s="24">
        <f t="shared" si="29"/>
        <v>1</v>
      </c>
      <c r="G393" s="21">
        <f t="shared" si="26"/>
        <v>-0.22252093395636927</v>
      </c>
      <c r="H393" s="21">
        <f t="shared" si="27"/>
        <v>-0.9749279121818111</v>
      </c>
    </row>
    <row r="394" spans="1:8" ht="12.75">
      <c r="A394">
        <v>1</v>
      </c>
      <c r="B394">
        <v>391</v>
      </c>
      <c r="C394">
        <f t="shared" si="28"/>
        <v>350.96077930103115</v>
      </c>
      <c r="D394">
        <v>0</v>
      </c>
      <c r="E394">
        <v>0</v>
      </c>
      <c r="F394" s="24">
        <f t="shared" si="29"/>
        <v>1</v>
      </c>
      <c r="G394" s="21">
        <f t="shared" si="26"/>
        <v>0.6234898018587062</v>
      </c>
      <c r="H394" s="21">
        <f t="shared" si="27"/>
        <v>-0.7818314824680517</v>
      </c>
    </row>
    <row r="395" spans="1:8" ht="12.75">
      <c r="A395">
        <v>1</v>
      </c>
      <c r="B395">
        <v>392</v>
      </c>
      <c r="C395">
        <f t="shared" si="28"/>
        <v>351.85837720205683</v>
      </c>
      <c r="D395">
        <v>0</v>
      </c>
      <c r="E395">
        <v>0</v>
      </c>
      <c r="F395" s="24">
        <f t="shared" si="29"/>
        <v>1</v>
      </c>
      <c r="G395" s="21">
        <f t="shared" si="26"/>
        <v>1</v>
      </c>
      <c r="H395" s="21">
        <f t="shared" si="27"/>
        <v>-1.3721662694976544E-14</v>
      </c>
    </row>
    <row r="396" spans="1:8" ht="12.75">
      <c r="A396">
        <v>1</v>
      </c>
      <c r="B396">
        <v>393</v>
      </c>
      <c r="C396">
        <f t="shared" si="28"/>
        <v>352.75597510308245</v>
      </c>
      <c r="D396">
        <v>0</v>
      </c>
      <c r="E396">
        <v>0</v>
      </c>
      <c r="F396" s="24">
        <f t="shared" si="29"/>
        <v>1</v>
      </c>
      <c r="G396" s="21">
        <f t="shared" si="26"/>
        <v>0.623489801858772</v>
      </c>
      <c r="H396" s="21">
        <f t="shared" si="27"/>
        <v>0.781831482467999</v>
      </c>
    </row>
    <row r="397" spans="1:8" ht="12.75">
      <c r="A397">
        <v>1</v>
      </c>
      <c r="B397">
        <v>394</v>
      </c>
      <c r="C397">
        <f t="shared" si="28"/>
        <v>353.6535730041081</v>
      </c>
      <c r="D397">
        <v>0</v>
      </c>
      <c r="E397">
        <v>0</v>
      </c>
      <c r="F397" s="24">
        <f t="shared" si="29"/>
        <v>1</v>
      </c>
      <c r="G397" s="21">
        <f t="shared" si="26"/>
        <v>-0.2225209339562871</v>
      </c>
      <c r="H397" s="21">
        <f t="shared" si="27"/>
        <v>0.9749279121818298</v>
      </c>
    </row>
    <row r="398" spans="1:8" ht="12.75">
      <c r="A398">
        <v>1</v>
      </c>
      <c r="B398">
        <v>395</v>
      </c>
      <c r="C398">
        <f t="shared" si="28"/>
        <v>354.55117090513374</v>
      </c>
      <c r="D398">
        <v>0</v>
      </c>
      <c r="E398">
        <v>0</v>
      </c>
      <c r="F398" s="24">
        <f t="shared" si="29"/>
        <v>1</v>
      </c>
      <c r="G398" s="21">
        <f t="shared" si="26"/>
        <v>-0.9009688679023915</v>
      </c>
      <c r="H398" s="21">
        <f t="shared" si="27"/>
        <v>0.4338837391176154</v>
      </c>
    </row>
    <row r="399" spans="1:8" ht="12.75">
      <c r="A399">
        <v>1</v>
      </c>
      <c r="B399">
        <v>396</v>
      </c>
      <c r="C399">
        <f t="shared" si="28"/>
        <v>355.4487688061594</v>
      </c>
      <c r="D399">
        <v>0</v>
      </c>
      <c r="E399">
        <v>0</v>
      </c>
      <c r="F399" s="24">
        <f t="shared" si="29"/>
        <v>1</v>
      </c>
      <c r="G399" s="21">
        <f t="shared" si="26"/>
        <v>-0.9009688679024375</v>
      </c>
      <c r="H399" s="21">
        <f t="shared" si="27"/>
        <v>-0.43388373911752004</v>
      </c>
    </row>
    <row r="400" spans="1:8" ht="12.75">
      <c r="A400">
        <v>1</v>
      </c>
      <c r="B400">
        <v>397</v>
      </c>
      <c r="C400">
        <f t="shared" si="28"/>
        <v>356.34636670718504</v>
      </c>
      <c r="D400">
        <v>0</v>
      </c>
      <c r="E400">
        <v>0</v>
      </c>
      <c r="F400" s="24">
        <f t="shared" si="29"/>
        <v>1</v>
      </c>
      <c r="G400" s="21">
        <f t="shared" si="26"/>
        <v>-0.2225209339563903</v>
      </c>
      <c r="H400" s="21">
        <f t="shared" si="27"/>
        <v>-0.9749279121818063</v>
      </c>
    </row>
    <row r="401" spans="1:8" ht="12.75">
      <c r="A401">
        <v>1</v>
      </c>
      <c r="B401">
        <v>398</v>
      </c>
      <c r="C401">
        <f t="shared" si="28"/>
        <v>357.2439646082107</v>
      </c>
      <c r="D401">
        <v>0</v>
      </c>
      <c r="E401">
        <v>0</v>
      </c>
      <c r="F401" s="24">
        <f t="shared" si="29"/>
        <v>1</v>
      </c>
      <c r="G401" s="21">
        <f t="shared" si="26"/>
        <v>0.6234898018586893</v>
      </c>
      <c r="H401" s="21">
        <f t="shared" si="27"/>
        <v>-0.7818314824680651</v>
      </c>
    </row>
    <row r="402" spans="1:8" ht="12.75">
      <c r="A402">
        <v>1</v>
      </c>
      <c r="B402">
        <v>399</v>
      </c>
      <c r="C402">
        <f t="shared" si="28"/>
        <v>358.1415625092364</v>
      </c>
      <c r="D402">
        <v>0</v>
      </c>
      <c r="E402">
        <v>0</v>
      </c>
      <c r="F402" s="24">
        <f t="shared" si="29"/>
        <v>1</v>
      </c>
      <c r="G402" s="21">
        <f t="shared" si="26"/>
        <v>1</v>
      </c>
      <c r="H402" s="21">
        <f t="shared" si="27"/>
        <v>-3.5282974458761274E-14</v>
      </c>
    </row>
    <row r="403" spans="1:8" ht="12.75">
      <c r="A403">
        <v>1</v>
      </c>
      <c r="B403">
        <v>400</v>
      </c>
      <c r="C403">
        <f t="shared" si="28"/>
        <v>359.03916041026207</v>
      </c>
      <c r="D403">
        <v>0</v>
      </c>
      <c r="E403">
        <v>0</v>
      </c>
      <c r="F403" s="24">
        <f t="shared" si="29"/>
        <v>1</v>
      </c>
      <c r="G403" s="21">
        <f t="shared" si="26"/>
        <v>0.6234898018587445</v>
      </c>
      <c r="H403" s="21">
        <f t="shared" si="27"/>
        <v>0.781831482468021</v>
      </c>
    </row>
    <row r="404" spans="1:8" ht="12.75">
      <c r="A404">
        <v>1</v>
      </c>
      <c r="B404">
        <v>401</v>
      </c>
      <c r="C404">
        <f t="shared" si="28"/>
        <v>359.93675831128775</v>
      </c>
      <c r="D404">
        <v>0</v>
      </c>
      <c r="E404">
        <v>0</v>
      </c>
      <c r="F404" s="24">
        <f t="shared" si="29"/>
        <v>1</v>
      </c>
      <c r="G404" s="21">
        <f t="shared" si="26"/>
        <v>-0.2225209339563215</v>
      </c>
      <c r="H404" s="21">
        <f t="shared" si="27"/>
        <v>0.974927912181822</v>
      </c>
    </row>
    <row r="405" spans="1:8" ht="12.75">
      <c r="A405">
        <v>1</v>
      </c>
      <c r="B405">
        <v>402</v>
      </c>
      <c r="C405">
        <f t="shared" si="28"/>
        <v>360.83435621231337</v>
      </c>
      <c r="D405">
        <v>0</v>
      </c>
      <c r="E405">
        <v>0</v>
      </c>
      <c r="F405" s="24">
        <f t="shared" si="29"/>
        <v>1</v>
      </c>
      <c r="G405" s="21">
        <f t="shared" si="26"/>
        <v>-0.9009688679024068</v>
      </c>
      <c r="H405" s="21">
        <f t="shared" si="27"/>
        <v>0.4338837391175836</v>
      </c>
    </row>
    <row r="406" spans="1:8" ht="12.75">
      <c r="A406">
        <v>1</v>
      </c>
      <c r="B406">
        <v>403</v>
      </c>
      <c r="C406">
        <f t="shared" si="28"/>
        <v>361.73195411333904</v>
      </c>
      <c r="D406">
        <v>0</v>
      </c>
      <c r="E406">
        <v>0</v>
      </c>
      <c r="F406" s="24">
        <f t="shared" si="29"/>
        <v>1</v>
      </c>
      <c r="G406" s="21">
        <f t="shared" si="26"/>
        <v>-0.9009688679024221</v>
      </c>
      <c r="H406" s="21">
        <f t="shared" si="27"/>
        <v>-0.4338837391175518</v>
      </c>
    </row>
    <row r="407" spans="1:8" ht="12.75">
      <c r="A407">
        <v>1</v>
      </c>
      <c r="B407">
        <v>404</v>
      </c>
      <c r="C407">
        <f t="shared" si="28"/>
        <v>362.62955201436466</v>
      </c>
      <c r="D407">
        <v>0</v>
      </c>
      <c r="E407">
        <v>0</v>
      </c>
      <c r="F407" s="24">
        <f t="shared" si="29"/>
        <v>1</v>
      </c>
      <c r="G407" s="21">
        <f t="shared" si="26"/>
        <v>-0.2225209339563559</v>
      </c>
      <c r="H407" s="21">
        <f t="shared" si="27"/>
        <v>-0.9749279121818142</v>
      </c>
    </row>
    <row r="408" spans="1:8" ht="12.75">
      <c r="A408">
        <v>1</v>
      </c>
      <c r="B408">
        <v>405</v>
      </c>
      <c r="C408">
        <f t="shared" si="28"/>
        <v>363.52714991539034</v>
      </c>
      <c r="D408">
        <v>0</v>
      </c>
      <c r="E408">
        <v>0</v>
      </c>
      <c r="F408" s="24">
        <f t="shared" si="29"/>
        <v>1</v>
      </c>
      <c r="G408" s="21">
        <f t="shared" si="26"/>
        <v>0.6234898018587169</v>
      </c>
      <c r="H408" s="21">
        <f t="shared" si="27"/>
        <v>-0.7818314824680431</v>
      </c>
    </row>
    <row r="409" spans="1:8" ht="12.75">
      <c r="A409">
        <v>1</v>
      </c>
      <c r="B409">
        <v>406</v>
      </c>
      <c r="C409">
        <f t="shared" si="28"/>
        <v>364.424747816416</v>
      </c>
      <c r="D409">
        <v>0</v>
      </c>
      <c r="E409">
        <v>0</v>
      </c>
      <c r="F409" s="24">
        <f t="shared" si="29"/>
        <v>1</v>
      </c>
      <c r="G409" s="21">
        <f t="shared" si="26"/>
        <v>1</v>
      </c>
      <c r="H409" s="21">
        <f t="shared" si="27"/>
        <v>-8.673617379884035E-19</v>
      </c>
    </row>
    <row r="410" spans="1:8" ht="12.75">
      <c r="A410">
        <v>1</v>
      </c>
      <c r="B410">
        <v>407</v>
      </c>
      <c r="C410">
        <f t="shared" si="28"/>
        <v>365.32234571744164</v>
      </c>
      <c r="D410">
        <v>0</v>
      </c>
      <c r="E410">
        <v>0</v>
      </c>
      <c r="F410" s="24">
        <f t="shared" si="29"/>
        <v>1</v>
      </c>
      <c r="G410" s="21">
        <f t="shared" si="26"/>
        <v>0.6234898018587613</v>
      </c>
      <c r="H410" s="21">
        <f t="shared" si="27"/>
        <v>0.7818314824680076</v>
      </c>
    </row>
    <row r="411" spans="1:8" ht="12.75">
      <c r="A411">
        <v>1</v>
      </c>
      <c r="B411">
        <v>408</v>
      </c>
      <c r="C411">
        <f t="shared" si="28"/>
        <v>366.2199436184673</v>
      </c>
      <c r="D411">
        <v>0</v>
      </c>
      <c r="E411">
        <v>0</v>
      </c>
      <c r="F411" s="24">
        <f t="shared" si="29"/>
        <v>1</v>
      </c>
      <c r="G411" s="21">
        <f t="shared" si="26"/>
        <v>-0.2225209339563005</v>
      </c>
      <c r="H411" s="21">
        <f t="shared" si="27"/>
        <v>0.9749279121818268</v>
      </c>
    </row>
    <row r="412" spans="1:8" ht="12.75">
      <c r="A412">
        <v>1</v>
      </c>
      <c r="B412">
        <v>409</v>
      </c>
      <c r="C412">
        <f t="shared" si="28"/>
        <v>367.11754151949293</v>
      </c>
      <c r="D412">
        <v>0</v>
      </c>
      <c r="E412">
        <v>0</v>
      </c>
      <c r="F412" s="24">
        <f t="shared" si="29"/>
        <v>1</v>
      </c>
      <c r="G412" s="21">
        <f t="shared" si="26"/>
        <v>-0.9009688679023975</v>
      </c>
      <c r="H412" s="21">
        <f t="shared" si="27"/>
        <v>0.43388373911760303</v>
      </c>
    </row>
    <row r="413" spans="1:8" ht="12.75">
      <c r="A413">
        <v>1</v>
      </c>
      <c r="B413">
        <v>410</v>
      </c>
      <c r="C413">
        <f t="shared" si="28"/>
        <v>368.0151394205186</v>
      </c>
      <c r="D413">
        <v>0</v>
      </c>
      <c r="E413">
        <v>0</v>
      </c>
      <c r="F413" s="24">
        <f t="shared" si="29"/>
        <v>1</v>
      </c>
      <c r="G413" s="21">
        <f t="shared" si="26"/>
        <v>-0.9009688679024315</v>
      </c>
      <c r="H413" s="21">
        <f t="shared" si="27"/>
        <v>-0.43388373911753236</v>
      </c>
    </row>
    <row r="414" spans="1:8" ht="12.75">
      <c r="A414">
        <v>1</v>
      </c>
      <c r="B414">
        <v>411</v>
      </c>
      <c r="C414">
        <f t="shared" si="28"/>
        <v>368.9127373215442</v>
      </c>
      <c r="D414">
        <v>0</v>
      </c>
      <c r="E414">
        <v>0</v>
      </c>
      <c r="F414" s="24">
        <f t="shared" si="29"/>
        <v>1</v>
      </c>
      <c r="G414" s="21">
        <f t="shared" si="26"/>
        <v>-0.22252093395637693</v>
      </c>
      <c r="H414" s="21">
        <f t="shared" si="27"/>
        <v>-0.9749279121818093</v>
      </c>
    </row>
    <row r="415" spans="1:8" ht="12.75">
      <c r="A415">
        <v>1</v>
      </c>
      <c r="B415">
        <v>412</v>
      </c>
      <c r="C415">
        <f t="shared" si="28"/>
        <v>369.8103352225699</v>
      </c>
      <c r="D415">
        <v>0</v>
      </c>
      <c r="E415">
        <v>0</v>
      </c>
      <c r="F415" s="24">
        <f t="shared" si="29"/>
        <v>1</v>
      </c>
      <c r="G415" s="21">
        <f t="shared" si="26"/>
        <v>0.6234898018587001</v>
      </c>
      <c r="H415" s="21">
        <f t="shared" si="27"/>
        <v>-0.7818314824680566</v>
      </c>
    </row>
    <row r="416" spans="1:8" ht="12.75">
      <c r="A416">
        <v>1</v>
      </c>
      <c r="B416">
        <v>413</v>
      </c>
      <c r="C416">
        <f t="shared" si="28"/>
        <v>370.7079331235956</v>
      </c>
      <c r="D416">
        <v>0</v>
      </c>
      <c r="E416">
        <v>0</v>
      </c>
      <c r="F416" s="24">
        <f t="shared" si="29"/>
        <v>1</v>
      </c>
      <c r="G416" s="21">
        <f t="shared" si="26"/>
        <v>1</v>
      </c>
      <c r="H416" s="21">
        <f t="shared" si="27"/>
        <v>-2.1562179125522718E-14</v>
      </c>
    </row>
    <row r="417" spans="1:8" ht="12.75">
      <c r="A417">
        <v>1</v>
      </c>
      <c r="B417">
        <v>414</v>
      </c>
      <c r="C417">
        <f t="shared" si="28"/>
        <v>371.6055310246212</v>
      </c>
      <c r="D417">
        <v>0</v>
      </c>
      <c r="E417">
        <v>0</v>
      </c>
      <c r="F417" s="24">
        <f t="shared" si="29"/>
        <v>1</v>
      </c>
      <c r="G417" s="21">
        <f t="shared" si="26"/>
        <v>0.6234898018587782</v>
      </c>
      <c r="H417" s="21">
        <f t="shared" si="27"/>
        <v>0.7818314824679942</v>
      </c>
    </row>
    <row r="418" spans="1:8" ht="12.75">
      <c r="A418">
        <v>1</v>
      </c>
      <c r="B418">
        <v>415</v>
      </c>
      <c r="C418">
        <f t="shared" si="28"/>
        <v>372.5031289256469</v>
      </c>
      <c r="D418">
        <v>0</v>
      </c>
      <c r="E418">
        <v>0</v>
      </c>
      <c r="F418" s="24">
        <f t="shared" si="29"/>
        <v>1</v>
      </c>
      <c r="G418" s="21">
        <f t="shared" si="26"/>
        <v>-0.22252093395627945</v>
      </c>
      <c r="H418" s="21">
        <f t="shared" si="27"/>
        <v>0.9749279121818316</v>
      </c>
    </row>
    <row r="419" spans="1:8" ht="12.75">
      <c r="A419">
        <v>1</v>
      </c>
      <c r="B419">
        <v>416</v>
      </c>
      <c r="C419">
        <f t="shared" si="28"/>
        <v>373.4007268266725</v>
      </c>
      <c r="D419">
        <v>0</v>
      </c>
      <c r="E419">
        <v>0</v>
      </c>
      <c r="F419" s="24">
        <f t="shared" si="29"/>
        <v>1</v>
      </c>
      <c r="G419" s="21">
        <f t="shared" si="26"/>
        <v>-0.9009688679023882</v>
      </c>
      <c r="H419" s="21">
        <f t="shared" si="27"/>
        <v>0.43388373911762246</v>
      </c>
    </row>
    <row r="420" spans="1:8" ht="12.75">
      <c r="A420">
        <v>1</v>
      </c>
      <c r="B420">
        <v>417</v>
      </c>
      <c r="C420">
        <f t="shared" si="28"/>
        <v>374.2983247276982</v>
      </c>
      <c r="D420">
        <v>0</v>
      </c>
      <c r="E420">
        <v>0</v>
      </c>
      <c r="F420" s="24">
        <f t="shared" si="29"/>
        <v>1</v>
      </c>
      <c r="G420" s="21">
        <f t="shared" si="26"/>
        <v>-0.9009688679024409</v>
      </c>
      <c r="H420" s="21">
        <f t="shared" si="27"/>
        <v>-0.43388373911751293</v>
      </c>
    </row>
    <row r="421" spans="1:8" ht="12.75">
      <c r="A421">
        <v>1</v>
      </c>
      <c r="B421">
        <v>418</v>
      </c>
      <c r="C421">
        <f t="shared" si="28"/>
        <v>375.19592262872385</v>
      </c>
      <c r="D421">
        <v>0</v>
      </c>
      <c r="E421">
        <v>0</v>
      </c>
      <c r="F421" s="24">
        <f t="shared" si="29"/>
        <v>1</v>
      </c>
      <c r="G421" s="21">
        <f t="shared" si="26"/>
        <v>-0.22252093395634254</v>
      </c>
      <c r="H421" s="21">
        <f t="shared" si="27"/>
        <v>-0.9749279121818172</v>
      </c>
    </row>
    <row r="422" spans="1:8" ht="12.75">
      <c r="A422">
        <v>1</v>
      </c>
      <c r="B422">
        <v>419</v>
      </c>
      <c r="C422">
        <f t="shared" si="28"/>
        <v>376.0935205297495</v>
      </c>
      <c r="D422">
        <v>0</v>
      </c>
      <c r="E422">
        <v>0</v>
      </c>
      <c r="F422" s="24">
        <f t="shared" si="29"/>
        <v>1</v>
      </c>
      <c r="G422" s="21">
        <f t="shared" si="26"/>
        <v>0.6234898018587276</v>
      </c>
      <c r="H422" s="21">
        <f t="shared" si="27"/>
        <v>-0.7818314824680346</v>
      </c>
    </row>
    <row r="423" spans="1:8" ht="12.75">
      <c r="A423">
        <v>1</v>
      </c>
      <c r="B423">
        <v>420</v>
      </c>
      <c r="C423">
        <f t="shared" si="28"/>
        <v>376.99111843077515</v>
      </c>
      <c r="D423">
        <v>0</v>
      </c>
      <c r="E423">
        <v>0</v>
      </c>
      <c r="F423" s="24">
        <f t="shared" si="29"/>
        <v>1</v>
      </c>
      <c r="G423" s="21">
        <f t="shared" si="26"/>
        <v>1</v>
      </c>
      <c r="H423" s="21">
        <f t="shared" si="27"/>
        <v>-4.312349088930745E-14</v>
      </c>
    </row>
    <row r="424" spans="1:8" ht="12.75">
      <c r="A424">
        <v>1</v>
      </c>
      <c r="B424">
        <v>421</v>
      </c>
      <c r="C424">
        <f t="shared" si="28"/>
        <v>377.8887163318008</v>
      </c>
      <c r="D424">
        <v>0</v>
      </c>
      <c r="E424">
        <v>0</v>
      </c>
      <c r="F424" s="24">
        <f t="shared" si="29"/>
        <v>1</v>
      </c>
      <c r="G424" s="21">
        <f t="shared" si="26"/>
        <v>0.6234898018587506</v>
      </c>
      <c r="H424" s="21">
        <f t="shared" si="27"/>
        <v>0.7818314824680161</v>
      </c>
    </row>
    <row r="425" spans="1:8" ht="12.75">
      <c r="A425">
        <v>1</v>
      </c>
      <c r="B425">
        <v>422</v>
      </c>
      <c r="C425">
        <f t="shared" si="28"/>
        <v>378.7863142328265</v>
      </c>
      <c r="D425">
        <v>0</v>
      </c>
      <c r="E425">
        <v>0</v>
      </c>
      <c r="F425" s="24">
        <f t="shared" si="29"/>
        <v>1</v>
      </c>
      <c r="G425" s="21">
        <f t="shared" si="26"/>
        <v>-0.22252093395631387</v>
      </c>
      <c r="H425" s="21">
        <f t="shared" si="27"/>
        <v>0.9749279121818237</v>
      </c>
    </row>
    <row r="426" spans="1:8" ht="12.75">
      <c r="A426">
        <v>1</v>
      </c>
      <c r="B426">
        <v>423</v>
      </c>
      <c r="C426">
        <f t="shared" si="28"/>
        <v>379.6839121338521</v>
      </c>
      <c r="D426">
        <v>0</v>
      </c>
      <c r="E426">
        <v>0</v>
      </c>
      <c r="F426" s="24">
        <f t="shared" si="29"/>
        <v>1</v>
      </c>
      <c r="G426" s="21">
        <f t="shared" si="26"/>
        <v>-0.9009688679024035</v>
      </c>
      <c r="H426" s="21">
        <f t="shared" si="27"/>
        <v>0.43388373911759065</v>
      </c>
    </row>
    <row r="427" spans="1:8" ht="12.75">
      <c r="A427">
        <v>1</v>
      </c>
      <c r="B427">
        <v>424</v>
      </c>
      <c r="C427">
        <f t="shared" si="28"/>
        <v>380.5815100348778</v>
      </c>
      <c r="D427">
        <v>0</v>
      </c>
      <c r="E427">
        <v>0</v>
      </c>
      <c r="F427" s="24">
        <f t="shared" si="29"/>
        <v>1</v>
      </c>
      <c r="G427" s="21">
        <f t="shared" si="26"/>
        <v>-0.9009688679024256</v>
      </c>
      <c r="H427" s="21">
        <f t="shared" si="27"/>
        <v>-0.43388373911754474</v>
      </c>
    </row>
    <row r="428" spans="1:8" ht="12.75">
      <c r="A428">
        <v>1</v>
      </c>
      <c r="B428">
        <v>425</v>
      </c>
      <c r="C428">
        <f t="shared" si="28"/>
        <v>381.4791079359034</v>
      </c>
      <c r="D428">
        <v>0</v>
      </c>
      <c r="E428">
        <v>0</v>
      </c>
      <c r="F428" s="24">
        <f t="shared" si="29"/>
        <v>1</v>
      </c>
      <c r="G428" s="21">
        <f t="shared" si="26"/>
        <v>-0.22252093395636355</v>
      </c>
      <c r="H428" s="21">
        <f t="shared" si="27"/>
        <v>-0.9749279121818124</v>
      </c>
    </row>
    <row r="429" spans="1:8" ht="12.75">
      <c r="A429">
        <v>1</v>
      </c>
      <c r="B429">
        <v>426</v>
      </c>
      <c r="C429">
        <f t="shared" si="28"/>
        <v>382.3767058369291</v>
      </c>
      <c r="D429">
        <v>0</v>
      </c>
      <c r="E429">
        <v>0</v>
      </c>
      <c r="F429" s="24">
        <f t="shared" si="29"/>
        <v>1</v>
      </c>
      <c r="G429" s="21">
        <f t="shared" si="26"/>
        <v>0.6234898018587107</v>
      </c>
      <c r="H429" s="21">
        <f t="shared" si="27"/>
        <v>-0.781831482468048</v>
      </c>
    </row>
    <row r="430" spans="1:8" ht="12.75">
      <c r="A430">
        <v>1</v>
      </c>
      <c r="B430">
        <v>427</v>
      </c>
      <c r="C430">
        <f t="shared" si="28"/>
        <v>383.27430373795477</v>
      </c>
      <c r="D430">
        <v>0</v>
      </c>
      <c r="E430">
        <v>0</v>
      </c>
      <c r="F430" s="24">
        <f t="shared" si="29"/>
        <v>1</v>
      </c>
      <c r="G430" s="21">
        <f aca="true" t="shared" si="30" ref="G430:G493">D430+F430*COS(C430)</f>
        <v>1</v>
      </c>
      <c r="H430" s="21">
        <f aca="true" t="shared" si="31" ref="H430:H493">E430+F430*SIN(C430)</f>
        <v>-7.841383792284162E-15</v>
      </c>
    </row>
    <row r="431" spans="1:8" ht="12.75">
      <c r="A431">
        <v>1</v>
      </c>
      <c r="B431">
        <v>428</v>
      </c>
      <c r="C431">
        <f t="shared" si="28"/>
        <v>384.1719016389804</v>
      </c>
      <c r="D431">
        <v>0</v>
      </c>
      <c r="E431">
        <v>0</v>
      </c>
      <c r="F431" s="24">
        <f t="shared" si="29"/>
        <v>1</v>
      </c>
      <c r="G431" s="21">
        <f t="shared" si="30"/>
        <v>0.6234898018587675</v>
      </c>
      <c r="H431" s="21">
        <f t="shared" si="31"/>
        <v>0.7818314824680027</v>
      </c>
    </row>
    <row r="432" spans="1:8" ht="12.75">
      <c r="A432">
        <v>1</v>
      </c>
      <c r="B432">
        <v>429</v>
      </c>
      <c r="C432">
        <f t="shared" si="28"/>
        <v>385.06949954000606</v>
      </c>
      <c r="D432">
        <v>0</v>
      </c>
      <c r="E432">
        <v>0</v>
      </c>
      <c r="F432" s="24">
        <f t="shared" si="29"/>
        <v>1</v>
      </c>
      <c r="G432" s="21">
        <f t="shared" si="30"/>
        <v>-0.22252093395629283</v>
      </c>
      <c r="H432" s="21">
        <f t="shared" si="31"/>
        <v>0.9749279121818285</v>
      </c>
    </row>
    <row r="433" spans="1:8" ht="12.75">
      <c r="A433">
        <v>1</v>
      </c>
      <c r="B433">
        <v>430</v>
      </c>
      <c r="C433">
        <f t="shared" si="28"/>
        <v>385.9670974410317</v>
      </c>
      <c r="D433">
        <v>0</v>
      </c>
      <c r="E433">
        <v>0</v>
      </c>
      <c r="F433" s="24">
        <f t="shared" si="29"/>
        <v>1</v>
      </c>
      <c r="G433" s="21">
        <f t="shared" si="30"/>
        <v>-0.900968867902394</v>
      </c>
      <c r="H433" s="21">
        <f t="shared" si="31"/>
        <v>0.4338837391176101</v>
      </c>
    </row>
    <row r="434" spans="1:8" ht="12.75">
      <c r="A434">
        <v>1</v>
      </c>
      <c r="B434">
        <v>431</v>
      </c>
      <c r="C434">
        <f t="shared" si="28"/>
        <v>386.86469534205736</v>
      </c>
      <c r="D434">
        <v>0</v>
      </c>
      <c r="E434">
        <v>0</v>
      </c>
      <c r="F434" s="24">
        <f t="shared" si="29"/>
        <v>1</v>
      </c>
      <c r="G434" s="21">
        <f t="shared" si="30"/>
        <v>-0.9009688679024349</v>
      </c>
      <c r="H434" s="21">
        <f t="shared" si="31"/>
        <v>-0.4338837391175253</v>
      </c>
    </row>
    <row r="435" spans="1:8" ht="12.75">
      <c r="A435">
        <v>1</v>
      </c>
      <c r="B435">
        <v>432</v>
      </c>
      <c r="C435">
        <f t="shared" si="28"/>
        <v>387.762293243083</v>
      </c>
      <c r="D435">
        <v>0</v>
      </c>
      <c r="E435">
        <v>0</v>
      </c>
      <c r="F435" s="24">
        <f t="shared" si="29"/>
        <v>1</v>
      </c>
      <c r="G435" s="21">
        <f t="shared" si="30"/>
        <v>-0.22252093395638456</v>
      </c>
      <c r="H435" s="21">
        <f t="shared" si="31"/>
        <v>-0.9749279121818076</v>
      </c>
    </row>
    <row r="436" spans="1:8" ht="12.75">
      <c r="A436">
        <v>1</v>
      </c>
      <c r="B436">
        <v>433</v>
      </c>
      <c r="C436">
        <f t="shared" si="28"/>
        <v>388.65989114410866</v>
      </c>
      <c r="D436">
        <v>0</v>
      </c>
      <c r="E436">
        <v>0</v>
      </c>
      <c r="F436" s="24">
        <f t="shared" si="29"/>
        <v>1</v>
      </c>
      <c r="G436" s="21">
        <f t="shared" si="30"/>
        <v>0.623489801858694</v>
      </c>
      <c r="H436" s="21">
        <f t="shared" si="31"/>
        <v>-0.7818314824680614</v>
      </c>
    </row>
    <row r="437" spans="1:8" ht="12.75">
      <c r="A437">
        <v>1</v>
      </c>
      <c r="B437">
        <v>434</v>
      </c>
      <c r="C437">
        <f t="shared" si="28"/>
        <v>389.55748904513433</v>
      </c>
      <c r="D437">
        <v>0</v>
      </c>
      <c r="E437">
        <v>0</v>
      </c>
      <c r="F437" s="24">
        <f t="shared" si="29"/>
        <v>1</v>
      </c>
      <c r="G437" s="21">
        <f t="shared" si="30"/>
        <v>1</v>
      </c>
      <c r="H437" s="21">
        <f t="shared" si="31"/>
        <v>-2.940269555606889E-14</v>
      </c>
    </row>
    <row r="438" spans="1:8" ht="12.75">
      <c r="A438">
        <v>1</v>
      </c>
      <c r="B438">
        <v>435</v>
      </c>
      <c r="C438">
        <f t="shared" si="28"/>
        <v>390.45508694615995</v>
      </c>
      <c r="D438">
        <v>0</v>
      </c>
      <c r="E438">
        <v>0</v>
      </c>
      <c r="F438" s="24">
        <f t="shared" si="29"/>
        <v>1</v>
      </c>
      <c r="G438" s="21">
        <f t="shared" si="30"/>
        <v>0.6234898018587843</v>
      </c>
      <c r="H438" s="21">
        <f t="shared" si="31"/>
        <v>0.7818314824679893</v>
      </c>
    </row>
    <row r="439" spans="1:8" ht="12.75">
      <c r="A439">
        <v>1</v>
      </c>
      <c r="B439">
        <v>436</v>
      </c>
      <c r="C439">
        <f t="shared" si="28"/>
        <v>391.3526848471856</v>
      </c>
      <c r="D439">
        <v>0</v>
      </c>
      <c r="E439">
        <v>0</v>
      </c>
      <c r="F439" s="24">
        <f t="shared" si="29"/>
        <v>1</v>
      </c>
      <c r="G439" s="21">
        <f t="shared" si="30"/>
        <v>-0.22252093395627182</v>
      </c>
      <c r="H439" s="21">
        <f t="shared" si="31"/>
        <v>0.9749279121818333</v>
      </c>
    </row>
    <row r="440" spans="1:8" ht="12.75">
      <c r="A440">
        <v>1</v>
      </c>
      <c r="B440">
        <v>437</v>
      </c>
      <c r="C440">
        <f t="shared" si="28"/>
        <v>392.2502827482113</v>
      </c>
      <c r="D440">
        <v>0</v>
      </c>
      <c r="E440">
        <v>0</v>
      </c>
      <c r="F440" s="24">
        <f t="shared" si="29"/>
        <v>1</v>
      </c>
      <c r="G440" s="21">
        <f t="shared" si="30"/>
        <v>-0.9009688679024094</v>
      </c>
      <c r="H440" s="21">
        <f t="shared" si="31"/>
        <v>0.4338837391175783</v>
      </c>
    </row>
    <row r="441" spans="1:8" ht="12.75">
      <c r="A441">
        <v>1</v>
      </c>
      <c r="B441">
        <v>438</v>
      </c>
      <c r="C441">
        <f t="shared" si="28"/>
        <v>393.147880649237</v>
      </c>
      <c r="D441">
        <v>0</v>
      </c>
      <c r="E441">
        <v>0</v>
      </c>
      <c r="F441" s="24">
        <f t="shared" si="29"/>
        <v>1</v>
      </c>
      <c r="G441" s="21">
        <f t="shared" si="30"/>
        <v>-0.9009688679024196</v>
      </c>
      <c r="H441" s="21">
        <f t="shared" si="31"/>
        <v>-0.4338837391175571</v>
      </c>
    </row>
    <row r="442" spans="1:8" ht="12.75">
      <c r="A442">
        <v>1</v>
      </c>
      <c r="B442">
        <v>439</v>
      </c>
      <c r="C442">
        <f t="shared" si="28"/>
        <v>394.0454785502626</v>
      </c>
      <c r="D442">
        <v>0</v>
      </c>
      <c r="E442">
        <v>0</v>
      </c>
      <c r="F442" s="24">
        <f t="shared" si="29"/>
        <v>1</v>
      </c>
      <c r="G442" s="21">
        <f t="shared" si="30"/>
        <v>-0.22252093395635017</v>
      </c>
      <c r="H442" s="21">
        <f t="shared" si="31"/>
        <v>-0.9749279121818154</v>
      </c>
    </row>
    <row r="443" spans="1:8" ht="12.75">
      <c r="A443">
        <v>1</v>
      </c>
      <c r="B443">
        <v>440</v>
      </c>
      <c r="C443">
        <f t="shared" si="28"/>
        <v>394.9430764512883</v>
      </c>
      <c r="D443">
        <v>0</v>
      </c>
      <c r="E443">
        <v>0</v>
      </c>
      <c r="F443" s="24">
        <f t="shared" si="29"/>
        <v>1</v>
      </c>
      <c r="G443" s="21">
        <f t="shared" si="30"/>
        <v>0.6234898018587215</v>
      </c>
      <c r="H443" s="21">
        <f t="shared" si="31"/>
        <v>-0.7818314824680395</v>
      </c>
    </row>
    <row r="444" spans="1:8" ht="12.75">
      <c r="A444">
        <v>1</v>
      </c>
      <c r="B444">
        <v>441</v>
      </c>
      <c r="C444">
        <f t="shared" si="28"/>
        <v>395.84067435231395</v>
      </c>
      <c r="D444">
        <v>0</v>
      </c>
      <c r="E444">
        <v>0</v>
      </c>
      <c r="F444" s="24">
        <f t="shared" si="29"/>
        <v>1</v>
      </c>
      <c r="G444" s="21">
        <f t="shared" si="30"/>
        <v>1</v>
      </c>
      <c r="H444" s="21">
        <f t="shared" si="31"/>
        <v>5.8794115409543934E-15</v>
      </c>
    </row>
    <row r="445" spans="1:8" ht="12.75">
      <c r="A445">
        <v>1</v>
      </c>
      <c r="B445">
        <v>442</v>
      </c>
      <c r="C445">
        <f t="shared" si="28"/>
        <v>396.7382722533396</v>
      </c>
      <c r="D445">
        <v>0</v>
      </c>
      <c r="E445">
        <v>0</v>
      </c>
      <c r="F445" s="24">
        <f t="shared" si="29"/>
        <v>1</v>
      </c>
      <c r="G445" s="21">
        <f t="shared" si="30"/>
        <v>0.6234898018587567</v>
      </c>
      <c r="H445" s="21">
        <f t="shared" si="31"/>
        <v>0.7818314824680113</v>
      </c>
    </row>
    <row r="446" spans="1:8" ht="12.75">
      <c r="A446">
        <v>1</v>
      </c>
      <c r="B446">
        <v>443</v>
      </c>
      <c r="C446">
        <f t="shared" si="28"/>
        <v>397.63587015436525</v>
      </c>
      <c r="D446">
        <v>0</v>
      </c>
      <c r="E446">
        <v>0</v>
      </c>
      <c r="F446" s="24">
        <f t="shared" si="29"/>
        <v>1</v>
      </c>
      <c r="G446" s="21">
        <f t="shared" si="30"/>
        <v>-0.2225209339563062</v>
      </c>
      <c r="H446" s="21">
        <f t="shared" si="31"/>
        <v>0.9749279121818255</v>
      </c>
    </row>
    <row r="447" spans="1:8" ht="12.75">
      <c r="A447">
        <v>1</v>
      </c>
      <c r="B447">
        <v>444</v>
      </c>
      <c r="C447">
        <f t="shared" si="28"/>
        <v>398.53346805539087</v>
      </c>
      <c r="D447">
        <v>0</v>
      </c>
      <c r="E447">
        <v>0</v>
      </c>
      <c r="F447" s="24">
        <f t="shared" si="29"/>
        <v>1</v>
      </c>
      <c r="G447" s="21">
        <f t="shared" si="30"/>
        <v>-0.9009688679024</v>
      </c>
      <c r="H447" s="21">
        <f t="shared" si="31"/>
        <v>0.43388373911759776</v>
      </c>
    </row>
    <row r="448" spans="1:8" ht="12.75">
      <c r="A448">
        <v>1</v>
      </c>
      <c r="B448">
        <v>445</v>
      </c>
      <c r="C448">
        <f t="shared" si="28"/>
        <v>399.43106595641655</v>
      </c>
      <c r="D448">
        <v>0</v>
      </c>
      <c r="E448">
        <v>0</v>
      </c>
      <c r="F448" s="24">
        <f t="shared" si="29"/>
        <v>1</v>
      </c>
      <c r="G448" s="21">
        <f t="shared" si="30"/>
        <v>-0.9009688679024289</v>
      </c>
      <c r="H448" s="21">
        <f t="shared" si="31"/>
        <v>-0.4338837391175377</v>
      </c>
    </row>
    <row r="449" spans="1:8" ht="12.75">
      <c r="A449">
        <v>1</v>
      </c>
      <c r="B449">
        <v>446</v>
      </c>
      <c r="C449">
        <f t="shared" si="28"/>
        <v>400.32866385744217</v>
      </c>
      <c r="D449">
        <v>0</v>
      </c>
      <c r="E449">
        <v>0</v>
      </c>
      <c r="F449" s="24">
        <f t="shared" si="29"/>
        <v>1</v>
      </c>
      <c r="G449" s="21">
        <f t="shared" si="30"/>
        <v>-0.22252093395637118</v>
      </c>
      <c r="H449" s="21">
        <f t="shared" si="31"/>
        <v>-0.9749279121818106</v>
      </c>
    </row>
    <row r="450" spans="1:8" ht="12.75">
      <c r="A450">
        <v>1</v>
      </c>
      <c r="B450">
        <v>447</v>
      </c>
      <c r="C450">
        <f t="shared" si="28"/>
        <v>401.22626175846784</v>
      </c>
      <c r="D450">
        <v>0</v>
      </c>
      <c r="E450">
        <v>0</v>
      </c>
      <c r="F450" s="24">
        <f t="shared" si="29"/>
        <v>1</v>
      </c>
      <c r="G450" s="21">
        <f t="shared" si="30"/>
        <v>0.6234898018587046</v>
      </c>
      <c r="H450" s="21">
        <f t="shared" si="31"/>
        <v>-0.7818314824680529</v>
      </c>
    </row>
    <row r="451" spans="1:8" ht="12.75">
      <c r="A451">
        <v>1</v>
      </c>
      <c r="B451">
        <v>448</v>
      </c>
      <c r="C451">
        <f t="shared" si="28"/>
        <v>402.1238596594935</v>
      </c>
      <c r="D451">
        <v>0</v>
      </c>
      <c r="E451">
        <v>0</v>
      </c>
      <c r="F451" s="24">
        <f t="shared" si="29"/>
        <v>1</v>
      </c>
      <c r="G451" s="21">
        <f t="shared" si="30"/>
        <v>1</v>
      </c>
      <c r="H451" s="21">
        <f t="shared" si="31"/>
        <v>-1.5681900222830336E-14</v>
      </c>
    </row>
    <row r="452" spans="1:8" ht="12.75">
      <c r="A452">
        <v>1</v>
      </c>
      <c r="B452">
        <v>449</v>
      </c>
      <c r="C452">
        <f aca="true" t="shared" si="32" ref="C452:C500">B452*$C$1*PI()</f>
        <v>403.02145756051914</v>
      </c>
      <c r="D452">
        <v>0</v>
      </c>
      <c r="E452">
        <v>0</v>
      </c>
      <c r="F452" s="24">
        <f t="shared" si="29"/>
        <v>1</v>
      </c>
      <c r="G452" s="21">
        <f t="shared" si="30"/>
        <v>0.6234898018587736</v>
      </c>
      <c r="H452" s="21">
        <f t="shared" si="31"/>
        <v>0.7818314824679978</v>
      </c>
    </row>
    <row r="453" spans="1:8" ht="12.75">
      <c r="A453">
        <v>1</v>
      </c>
      <c r="B453">
        <v>450</v>
      </c>
      <c r="C453">
        <f t="shared" si="32"/>
        <v>403.91905546154476</v>
      </c>
      <c r="D453">
        <v>0</v>
      </c>
      <c r="E453">
        <v>0</v>
      </c>
      <c r="F453" s="24">
        <f aca="true" t="shared" si="33" ref="F453:F500">1*A453</f>
        <v>1</v>
      </c>
      <c r="G453" s="21">
        <f t="shared" si="30"/>
        <v>-0.22252093395622977</v>
      </c>
      <c r="H453" s="21">
        <f t="shared" si="31"/>
        <v>0.9749279121818429</v>
      </c>
    </row>
    <row r="454" spans="1:8" ht="12.75">
      <c r="A454">
        <v>1</v>
      </c>
      <c r="B454">
        <v>451</v>
      </c>
      <c r="C454">
        <f t="shared" si="32"/>
        <v>404.8166533625705</v>
      </c>
      <c r="D454">
        <v>0</v>
      </c>
      <c r="E454">
        <v>0</v>
      </c>
      <c r="F454" s="24">
        <f t="shared" si="33"/>
        <v>1</v>
      </c>
      <c r="G454" s="21">
        <f t="shared" si="30"/>
        <v>-0.9009688679024154</v>
      </c>
      <c r="H454" s="21">
        <f t="shared" si="31"/>
        <v>0.43388373911756595</v>
      </c>
    </row>
    <row r="455" spans="1:8" ht="12.75">
      <c r="A455">
        <v>1</v>
      </c>
      <c r="B455">
        <v>452</v>
      </c>
      <c r="C455">
        <f t="shared" si="32"/>
        <v>405.7142512635961</v>
      </c>
      <c r="D455">
        <v>0</v>
      </c>
      <c r="E455">
        <v>0</v>
      </c>
      <c r="F455" s="24">
        <f t="shared" si="33"/>
        <v>1</v>
      </c>
      <c r="G455" s="21">
        <f t="shared" si="30"/>
        <v>-0.9009688679024384</v>
      </c>
      <c r="H455" s="21">
        <f t="shared" si="31"/>
        <v>-0.43388373911751826</v>
      </c>
    </row>
    <row r="456" spans="1:8" ht="12.75">
      <c r="A456">
        <v>1</v>
      </c>
      <c r="B456">
        <v>453</v>
      </c>
      <c r="C456">
        <f t="shared" si="32"/>
        <v>406.61184916462173</v>
      </c>
      <c r="D456">
        <v>0</v>
      </c>
      <c r="E456">
        <v>0</v>
      </c>
      <c r="F456" s="24">
        <f t="shared" si="33"/>
        <v>1</v>
      </c>
      <c r="G456" s="21">
        <f t="shared" si="30"/>
        <v>-0.22252093395639222</v>
      </c>
      <c r="H456" s="21">
        <f t="shared" si="31"/>
        <v>-0.9749279121818059</v>
      </c>
    </row>
    <row r="457" spans="1:8" ht="12.75">
      <c r="A457">
        <v>1</v>
      </c>
      <c r="B457">
        <v>454</v>
      </c>
      <c r="C457">
        <f t="shared" si="32"/>
        <v>407.5094470656474</v>
      </c>
      <c r="D457">
        <v>0</v>
      </c>
      <c r="E457">
        <v>0</v>
      </c>
      <c r="F457" s="24">
        <f t="shared" si="33"/>
        <v>1</v>
      </c>
      <c r="G457" s="21">
        <f t="shared" si="30"/>
        <v>0.6234898018586877</v>
      </c>
      <c r="H457" s="21">
        <f t="shared" si="31"/>
        <v>-0.7818314824680663</v>
      </c>
    </row>
    <row r="458" spans="1:8" ht="12.75">
      <c r="A458">
        <v>1</v>
      </c>
      <c r="B458">
        <v>455</v>
      </c>
      <c r="C458">
        <f t="shared" si="32"/>
        <v>408.4070449666731</v>
      </c>
      <c r="D458">
        <v>0</v>
      </c>
      <c r="E458">
        <v>0</v>
      </c>
      <c r="F458" s="24">
        <f t="shared" si="33"/>
        <v>1</v>
      </c>
      <c r="G458" s="21">
        <f t="shared" si="30"/>
        <v>1</v>
      </c>
      <c r="H458" s="21">
        <f t="shared" si="31"/>
        <v>-3.7243211986615066E-14</v>
      </c>
    </row>
    <row r="459" spans="1:8" ht="12.75">
      <c r="A459">
        <v>1</v>
      </c>
      <c r="B459">
        <v>456</v>
      </c>
      <c r="C459">
        <f t="shared" si="32"/>
        <v>409.30464286769876</v>
      </c>
      <c r="D459">
        <v>0</v>
      </c>
      <c r="E459">
        <v>0</v>
      </c>
      <c r="F459" s="24">
        <f t="shared" si="33"/>
        <v>1</v>
      </c>
      <c r="G459" s="21">
        <f t="shared" si="30"/>
        <v>0.623489801858746</v>
      </c>
      <c r="H459" s="21">
        <f t="shared" si="31"/>
        <v>0.7818314824680198</v>
      </c>
    </row>
    <row r="460" spans="1:8" ht="12.75">
      <c r="A460">
        <v>1</v>
      </c>
      <c r="B460">
        <v>457</v>
      </c>
      <c r="C460">
        <f t="shared" si="32"/>
        <v>410.2022407687244</v>
      </c>
      <c r="D460">
        <v>0</v>
      </c>
      <c r="E460">
        <v>0</v>
      </c>
      <c r="F460" s="24">
        <f t="shared" si="33"/>
        <v>1</v>
      </c>
      <c r="G460" s="21">
        <f t="shared" si="30"/>
        <v>-0.22252093395626418</v>
      </c>
      <c r="H460" s="21">
        <f t="shared" si="31"/>
        <v>0.974927912181835</v>
      </c>
    </row>
    <row r="461" spans="1:8" ht="12.75">
      <c r="A461">
        <v>1</v>
      </c>
      <c r="B461">
        <v>458</v>
      </c>
      <c r="C461">
        <f t="shared" si="32"/>
        <v>411.09983866975006</v>
      </c>
      <c r="D461">
        <v>0</v>
      </c>
      <c r="E461">
        <v>0</v>
      </c>
      <c r="F461" s="24">
        <f t="shared" si="33"/>
        <v>1</v>
      </c>
      <c r="G461" s="21">
        <f t="shared" si="30"/>
        <v>-0.900968867902406</v>
      </c>
      <c r="H461" s="21">
        <f t="shared" si="31"/>
        <v>0.4338837391175854</v>
      </c>
    </row>
    <row r="462" spans="1:8" ht="12.75">
      <c r="A462">
        <v>1</v>
      </c>
      <c r="B462">
        <v>459</v>
      </c>
      <c r="C462">
        <f t="shared" si="32"/>
        <v>411.99743657077573</v>
      </c>
      <c r="D462">
        <v>0</v>
      </c>
      <c r="E462">
        <v>0</v>
      </c>
      <c r="F462" s="24">
        <f t="shared" si="33"/>
        <v>1</v>
      </c>
      <c r="G462" s="21">
        <f t="shared" si="30"/>
        <v>-0.900968867902423</v>
      </c>
      <c r="H462" s="21">
        <f t="shared" si="31"/>
        <v>-0.43388373911755007</v>
      </c>
    </row>
    <row r="463" spans="1:8" ht="12.75">
      <c r="A463">
        <v>1</v>
      </c>
      <c r="B463">
        <v>460</v>
      </c>
      <c r="C463">
        <f t="shared" si="32"/>
        <v>412.89503447180135</v>
      </c>
      <c r="D463">
        <v>0</v>
      </c>
      <c r="E463">
        <v>0</v>
      </c>
      <c r="F463" s="24">
        <f t="shared" si="33"/>
        <v>1</v>
      </c>
      <c r="G463" s="21">
        <f t="shared" si="30"/>
        <v>-0.2225209339563578</v>
      </c>
      <c r="H463" s="21">
        <f t="shared" si="31"/>
        <v>-0.9749279121818137</v>
      </c>
    </row>
    <row r="464" spans="1:8" ht="12.75">
      <c r="A464">
        <v>1</v>
      </c>
      <c r="B464">
        <v>461</v>
      </c>
      <c r="C464">
        <f t="shared" si="32"/>
        <v>413.792632372827</v>
      </c>
      <c r="D464">
        <v>0</v>
      </c>
      <c r="E464">
        <v>0</v>
      </c>
      <c r="F464" s="24">
        <f t="shared" si="33"/>
        <v>1</v>
      </c>
      <c r="G464" s="21">
        <f t="shared" si="30"/>
        <v>0.6234898018586709</v>
      </c>
      <c r="H464" s="21">
        <f t="shared" si="31"/>
        <v>-0.7818314824680798</v>
      </c>
    </row>
    <row r="465" spans="1:8" ht="12.75">
      <c r="A465">
        <v>1</v>
      </c>
      <c r="B465">
        <v>462</v>
      </c>
      <c r="C465">
        <f t="shared" si="32"/>
        <v>414.6902302738527</v>
      </c>
      <c r="D465">
        <v>0</v>
      </c>
      <c r="E465">
        <v>0</v>
      </c>
      <c r="F465" s="24">
        <f t="shared" si="33"/>
        <v>1</v>
      </c>
      <c r="G465" s="21">
        <f t="shared" si="30"/>
        <v>1</v>
      </c>
      <c r="H465" s="21">
        <f t="shared" si="31"/>
        <v>-1.9611048895917804E-15</v>
      </c>
    </row>
    <row r="466" spans="1:8" ht="12.75">
      <c r="A466">
        <v>1</v>
      </c>
      <c r="B466">
        <v>463</v>
      </c>
      <c r="C466">
        <f t="shared" si="32"/>
        <v>415.5878281748783</v>
      </c>
      <c r="D466">
        <v>0</v>
      </c>
      <c r="E466">
        <v>0</v>
      </c>
      <c r="F466" s="24">
        <f t="shared" si="33"/>
        <v>1</v>
      </c>
      <c r="G466" s="21">
        <f t="shared" si="30"/>
        <v>0.6234898018587629</v>
      </c>
      <c r="H466" s="21">
        <f t="shared" si="31"/>
        <v>0.7818314824680064</v>
      </c>
    </row>
    <row r="467" spans="1:8" ht="12.75">
      <c r="A467">
        <v>1</v>
      </c>
      <c r="B467">
        <v>464</v>
      </c>
      <c r="C467">
        <f t="shared" si="32"/>
        <v>416.48542607590394</v>
      </c>
      <c r="D467">
        <v>0</v>
      </c>
      <c r="E467">
        <v>0</v>
      </c>
      <c r="F467" s="24">
        <f t="shared" si="33"/>
        <v>1</v>
      </c>
      <c r="G467" s="21">
        <f t="shared" si="30"/>
        <v>-0.22252093395624314</v>
      </c>
      <c r="H467" s="21">
        <f t="shared" si="31"/>
        <v>0.9749279121818398</v>
      </c>
    </row>
    <row r="468" spans="1:8" ht="12.75">
      <c r="A468">
        <v>1</v>
      </c>
      <c r="B468">
        <v>465</v>
      </c>
      <c r="C468">
        <f t="shared" si="32"/>
        <v>417.3830239769297</v>
      </c>
      <c r="D468">
        <v>0</v>
      </c>
      <c r="E468">
        <v>0</v>
      </c>
      <c r="F468" s="24">
        <f t="shared" si="33"/>
        <v>1</v>
      </c>
      <c r="G468" s="21">
        <f t="shared" si="30"/>
        <v>-0.9009688679024214</v>
      </c>
      <c r="H468" s="21">
        <f t="shared" si="31"/>
        <v>0.43388373911755357</v>
      </c>
    </row>
    <row r="469" spans="1:8" ht="12.75">
      <c r="A469">
        <v>1</v>
      </c>
      <c r="B469">
        <v>466</v>
      </c>
      <c r="C469">
        <f t="shared" si="32"/>
        <v>418.2806218779553</v>
      </c>
      <c r="D469">
        <v>0</v>
      </c>
      <c r="E469">
        <v>0</v>
      </c>
      <c r="F469" s="24">
        <f t="shared" si="33"/>
        <v>1</v>
      </c>
      <c r="G469" s="21">
        <f t="shared" si="30"/>
        <v>-0.9009688679024324</v>
      </c>
      <c r="H469" s="21">
        <f t="shared" si="31"/>
        <v>-0.43388373911753064</v>
      </c>
    </row>
    <row r="470" spans="1:8" ht="12.75">
      <c r="A470">
        <v>1</v>
      </c>
      <c r="B470">
        <v>467</v>
      </c>
      <c r="C470">
        <f t="shared" si="32"/>
        <v>419.1782197789809</v>
      </c>
      <c r="D470">
        <v>0</v>
      </c>
      <c r="E470">
        <v>0</v>
      </c>
      <c r="F470" s="24">
        <f t="shared" si="33"/>
        <v>1</v>
      </c>
      <c r="G470" s="21">
        <f t="shared" si="30"/>
        <v>-0.22252093395637884</v>
      </c>
      <c r="H470" s="21">
        <f t="shared" si="31"/>
        <v>-0.9749279121818089</v>
      </c>
    </row>
    <row r="471" spans="1:8" ht="12.75">
      <c r="A471">
        <v>1</v>
      </c>
      <c r="B471">
        <v>468</v>
      </c>
      <c r="C471">
        <f t="shared" si="32"/>
        <v>420.07581768000654</v>
      </c>
      <c r="D471">
        <v>0</v>
      </c>
      <c r="E471">
        <v>0</v>
      </c>
      <c r="F471" s="24">
        <f t="shared" si="33"/>
        <v>1</v>
      </c>
      <c r="G471" s="21">
        <f t="shared" si="30"/>
        <v>0.6234898018586541</v>
      </c>
      <c r="H471" s="21">
        <f t="shared" si="31"/>
        <v>-0.7818314824680932</v>
      </c>
    </row>
    <row r="472" spans="1:8" ht="12.75">
      <c r="A472">
        <v>1</v>
      </c>
      <c r="B472">
        <v>469</v>
      </c>
      <c r="C472">
        <f t="shared" si="32"/>
        <v>420.97341558103227</v>
      </c>
      <c r="D472">
        <v>0</v>
      </c>
      <c r="E472">
        <v>0</v>
      </c>
      <c r="F472" s="24">
        <f t="shared" si="33"/>
        <v>1</v>
      </c>
      <c r="G472" s="21">
        <f t="shared" si="30"/>
        <v>1</v>
      </c>
      <c r="H472" s="21">
        <f t="shared" si="31"/>
        <v>-2.352241665337651E-14</v>
      </c>
    </row>
    <row r="473" spans="1:8" ht="12.75">
      <c r="A473">
        <v>1</v>
      </c>
      <c r="B473">
        <v>470</v>
      </c>
      <c r="C473">
        <f t="shared" si="32"/>
        <v>421.8710134820579</v>
      </c>
      <c r="D473">
        <v>0</v>
      </c>
      <c r="E473">
        <v>0</v>
      </c>
      <c r="F473" s="24">
        <f t="shared" si="33"/>
        <v>1</v>
      </c>
      <c r="G473" s="21">
        <f t="shared" si="30"/>
        <v>0.6234898018587798</v>
      </c>
      <c r="H473" s="21">
        <f t="shared" si="31"/>
        <v>0.7818314824679929</v>
      </c>
    </row>
    <row r="474" spans="1:8" ht="12.75">
      <c r="A474">
        <v>1</v>
      </c>
      <c r="B474">
        <v>471</v>
      </c>
      <c r="C474">
        <f t="shared" si="32"/>
        <v>422.7686113830835</v>
      </c>
      <c r="D474">
        <v>0</v>
      </c>
      <c r="E474">
        <v>0</v>
      </c>
      <c r="F474" s="24">
        <f t="shared" si="33"/>
        <v>1</v>
      </c>
      <c r="G474" s="21">
        <f t="shared" si="30"/>
        <v>-0.22252093395622213</v>
      </c>
      <c r="H474" s="21">
        <f t="shared" si="31"/>
        <v>0.9749279121818447</v>
      </c>
    </row>
    <row r="475" spans="1:8" ht="12.75">
      <c r="A475">
        <v>1</v>
      </c>
      <c r="B475">
        <v>472</v>
      </c>
      <c r="C475">
        <f t="shared" si="32"/>
        <v>423.66620928410924</v>
      </c>
      <c r="D475">
        <v>0</v>
      </c>
      <c r="E475">
        <v>0</v>
      </c>
      <c r="F475" s="24">
        <f t="shared" si="33"/>
        <v>1</v>
      </c>
      <c r="G475" s="21">
        <f t="shared" si="30"/>
        <v>-0.9009688679024119</v>
      </c>
      <c r="H475" s="21">
        <f t="shared" si="31"/>
        <v>0.433883739117573</v>
      </c>
    </row>
    <row r="476" spans="1:8" ht="12.75">
      <c r="A476">
        <v>1</v>
      </c>
      <c r="B476">
        <v>473</v>
      </c>
      <c r="C476">
        <f t="shared" si="32"/>
        <v>424.56380718513486</v>
      </c>
      <c r="D476">
        <v>0</v>
      </c>
      <c r="E476">
        <v>0</v>
      </c>
      <c r="F476" s="24">
        <f t="shared" si="33"/>
        <v>1</v>
      </c>
      <c r="G476" s="21">
        <f t="shared" si="30"/>
        <v>-0.9009688679024417</v>
      </c>
      <c r="H476" s="21">
        <f t="shared" si="31"/>
        <v>-0.4338837391175112</v>
      </c>
    </row>
    <row r="477" spans="1:8" ht="12.75">
      <c r="A477">
        <v>1</v>
      </c>
      <c r="B477">
        <v>474</v>
      </c>
      <c r="C477">
        <f t="shared" si="32"/>
        <v>425.46140508616054</v>
      </c>
      <c r="D477">
        <v>0</v>
      </c>
      <c r="E477">
        <v>0</v>
      </c>
      <c r="F477" s="24">
        <f t="shared" si="33"/>
        <v>1</v>
      </c>
      <c r="G477" s="21">
        <f t="shared" si="30"/>
        <v>-0.22252093395634442</v>
      </c>
      <c r="H477" s="21">
        <f t="shared" si="31"/>
        <v>-0.9749279121818167</v>
      </c>
    </row>
    <row r="478" spans="1:8" ht="12.75">
      <c r="A478">
        <v>1</v>
      </c>
      <c r="B478">
        <v>475</v>
      </c>
      <c r="C478">
        <f t="shared" si="32"/>
        <v>426.35900298718616</v>
      </c>
      <c r="D478">
        <v>0</v>
      </c>
      <c r="E478">
        <v>0</v>
      </c>
      <c r="F478" s="24">
        <f t="shared" si="33"/>
        <v>1</v>
      </c>
      <c r="G478" s="21">
        <f t="shared" si="30"/>
        <v>0.6234898018586816</v>
      </c>
      <c r="H478" s="21">
        <f t="shared" si="31"/>
        <v>-0.7818314824680712</v>
      </c>
    </row>
    <row r="479" spans="1:8" ht="12.75">
      <c r="A479">
        <v>1</v>
      </c>
      <c r="B479">
        <v>476</v>
      </c>
      <c r="C479">
        <f t="shared" si="32"/>
        <v>427.2566008882119</v>
      </c>
      <c r="D479">
        <v>0</v>
      </c>
      <c r="E479">
        <v>0</v>
      </c>
      <c r="F479" s="24">
        <f t="shared" si="33"/>
        <v>1</v>
      </c>
      <c r="G479" s="21">
        <f t="shared" si="30"/>
        <v>1</v>
      </c>
      <c r="H479" s="21">
        <f t="shared" si="31"/>
        <v>1.1759690443646775E-14</v>
      </c>
    </row>
    <row r="480" spans="1:8" ht="12.75">
      <c r="A480">
        <v>1</v>
      </c>
      <c r="B480">
        <v>477</v>
      </c>
      <c r="C480">
        <f t="shared" si="32"/>
        <v>428.1541987892375</v>
      </c>
      <c r="D480">
        <v>0</v>
      </c>
      <c r="E480">
        <v>0</v>
      </c>
      <c r="F480" s="24">
        <f t="shared" si="33"/>
        <v>1</v>
      </c>
      <c r="G480" s="21">
        <f t="shared" si="30"/>
        <v>0.6234898018587521</v>
      </c>
      <c r="H480" s="21">
        <f t="shared" si="31"/>
        <v>0.7818314824680149</v>
      </c>
    </row>
    <row r="481" spans="1:8" ht="12.75">
      <c r="A481">
        <v>1</v>
      </c>
      <c r="B481">
        <v>478</v>
      </c>
      <c r="C481">
        <f t="shared" si="32"/>
        <v>429.05179669026313</v>
      </c>
      <c r="D481">
        <v>0</v>
      </c>
      <c r="E481">
        <v>0</v>
      </c>
      <c r="F481" s="24">
        <f t="shared" si="33"/>
        <v>1</v>
      </c>
      <c r="G481" s="21">
        <f t="shared" si="30"/>
        <v>-0.22252093395625652</v>
      </c>
      <c r="H481" s="21">
        <f t="shared" si="31"/>
        <v>0.9749279121818368</v>
      </c>
    </row>
    <row r="482" spans="1:8" ht="12.75">
      <c r="A482">
        <v>1</v>
      </c>
      <c r="B482">
        <v>479</v>
      </c>
      <c r="C482">
        <f t="shared" si="32"/>
        <v>429.94939459128886</v>
      </c>
      <c r="D482">
        <v>0</v>
      </c>
      <c r="E482">
        <v>0</v>
      </c>
      <c r="F482" s="24">
        <f t="shared" si="33"/>
        <v>1</v>
      </c>
      <c r="G482" s="21">
        <f t="shared" si="30"/>
        <v>-0.9009688679024273</v>
      </c>
      <c r="H482" s="21">
        <f t="shared" si="31"/>
        <v>0.43388373911754125</v>
      </c>
    </row>
    <row r="483" spans="1:8" ht="12.75">
      <c r="A483">
        <v>1</v>
      </c>
      <c r="B483">
        <v>480</v>
      </c>
      <c r="C483">
        <f t="shared" si="32"/>
        <v>430.8469924923145</v>
      </c>
      <c r="D483">
        <v>0</v>
      </c>
      <c r="E483">
        <v>0</v>
      </c>
      <c r="F483" s="24">
        <f t="shared" si="33"/>
        <v>1</v>
      </c>
      <c r="G483" s="21">
        <f t="shared" si="30"/>
        <v>-0.9009688679024264</v>
      </c>
      <c r="H483" s="21">
        <f t="shared" si="31"/>
        <v>-0.43388373911754297</v>
      </c>
    </row>
    <row r="484" spans="1:8" ht="12.75">
      <c r="A484">
        <v>1</v>
      </c>
      <c r="B484">
        <v>481</v>
      </c>
      <c r="C484">
        <f t="shared" si="32"/>
        <v>431.7445903933401</v>
      </c>
      <c r="D484">
        <v>0</v>
      </c>
      <c r="E484">
        <v>0</v>
      </c>
      <c r="F484" s="24">
        <f t="shared" si="33"/>
        <v>1</v>
      </c>
      <c r="G484" s="21">
        <f t="shared" si="30"/>
        <v>-0.22252093395636546</v>
      </c>
      <c r="H484" s="21">
        <f t="shared" si="31"/>
        <v>-0.974927912181812</v>
      </c>
    </row>
    <row r="485" spans="1:8" ht="12.75">
      <c r="A485">
        <v>1</v>
      </c>
      <c r="B485">
        <v>482</v>
      </c>
      <c r="C485">
        <f t="shared" si="32"/>
        <v>432.6421882943657</v>
      </c>
      <c r="D485">
        <v>0</v>
      </c>
      <c r="E485">
        <v>0</v>
      </c>
      <c r="F485" s="24">
        <f t="shared" si="33"/>
        <v>1</v>
      </c>
      <c r="G485" s="21">
        <f t="shared" si="30"/>
        <v>0.6234898018586648</v>
      </c>
      <c r="H485" s="21">
        <f t="shared" si="31"/>
        <v>-0.7818314824680846</v>
      </c>
    </row>
    <row r="486" spans="1:8" ht="12.75">
      <c r="A486">
        <v>1</v>
      </c>
      <c r="B486">
        <v>483</v>
      </c>
      <c r="C486">
        <f t="shared" si="32"/>
        <v>433.53978619539146</v>
      </c>
      <c r="D486">
        <v>0</v>
      </c>
      <c r="E486">
        <v>0</v>
      </c>
      <c r="F486" s="24">
        <f t="shared" si="33"/>
        <v>1</v>
      </c>
      <c r="G486" s="21">
        <f t="shared" si="30"/>
        <v>1</v>
      </c>
      <c r="H486" s="21">
        <f t="shared" si="31"/>
        <v>-9.801621320137954E-15</v>
      </c>
    </row>
    <row r="487" spans="1:8" ht="12.75">
      <c r="A487">
        <v>1</v>
      </c>
      <c r="B487">
        <v>484</v>
      </c>
      <c r="C487">
        <f t="shared" si="32"/>
        <v>434.4373840964171</v>
      </c>
      <c r="D487">
        <v>0</v>
      </c>
      <c r="E487">
        <v>0</v>
      </c>
      <c r="F487" s="24">
        <f t="shared" si="33"/>
        <v>1</v>
      </c>
      <c r="G487" s="21">
        <f t="shared" si="30"/>
        <v>0.623489801858769</v>
      </c>
      <c r="H487" s="21">
        <f t="shared" si="31"/>
        <v>0.7818314824680015</v>
      </c>
    </row>
    <row r="488" spans="1:8" ht="12.75">
      <c r="A488">
        <v>1</v>
      </c>
      <c r="B488">
        <v>485</v>
      </c>
      <c r="C488">
        <f t="shared" si="32"/>
        <v>435.3349819974427</v>
      </c>
      <c r="D488">
        <v>0</v>
      </c>
      <c r="E488">
        <v>0</v>
      </c>
      <c r="F488" s="24">
        <f t="shared" si="33"/>
        <v>1</v>
      </c>
      <c r="G488" s="21">
        <f t="shared" si="30"/>
        <v>-0.2225209339562355</v>
      </c>
      <c r="H488" s="21">
        <f t="shared" si="31"/>
        <v>0.9749279121818416</v>
      </c>
    </row>
    <row r="489" spans="1:8" ht="12.75">
      <c r="A489">
        <v>1</v>
      </c>
      <c r="B489">
        <v>486</v>
      </c>
      <c r="C489">
        <f t="shared" si="32"/>
        <v>436.23257989846843</v>
      </c>
      <c r="D489">
        <v>0</v>
      </c>
      <c r="E489">
        <v>0</v>
      </c>
      <c r="F489" s="24">
        <f t="shared" si="33"/>
        <v>1</v>
      </c>
      <c r="G489" s="21">
        <f t="shared" si="30"/>
        <v>-0.9009688679024179</v>
      </c>
      <c r="H489" s="21">
        <f t="shared" si="31"/>
        <v>0.4338837391175606</v>
      </c>
    </row>
    <row r="490" spans="1:8" ht="12.75">
      <c r="A490">
        <v>1</v>
      </c>
      <c r="B490">
        <v>487</v>
      </c>
      <c r="C490">
        <f t="shared" si="32"/>
        <v>437.13017779949405</v>
      </c>
      <c r="D490">
        <v>0</v>
      </c>
      <c r="E490">
        <v>0</v>
      </c>
      <c r="F490" s="24">
        <f t="shared" si="33"/>
        <v>1</v>
      </c>
      <c r="G490" s="21">
        <f t="shared" si="30"/>
        <v>-0.9009688679024358</v>
      </c>
      <c r="H490" s="21">
        <f t="shared" si="31"/>
        <v>-0.43388373911752354</v>
      </c>
    </row>
    <row r="491" spans="1:8" ht="12.75">
      <c r="A491">
        <v>1</v>
      </c>
      <c r="B491">
        <v>488</v>
      </c>
      <c r="C491">
        <f t="shared" si="32"/>
        <v>438.02777570051967</v>
      </c>
      <c r="D491">
        <v>0</v>
      </c>
      <c r="E491">
        <v>0</v>
      </c>
      <c r="F491" s="24">
        <f t="shared" si="33"/>
        <v>1</v>
      </c>
      <c r="G491" s="21">
        <f t="shared" si="30"/>
        <v>-0.22252093395638647</v>
      </c>
      <c r="H491" s="21">
        <f t="shared" si="31"/>
        <v>-0.9749279121818072</v>
      </c>
    </row>
    <row r="492" spans="1:8" ht="12.75">
      <c r="A492">
        <v>1</v>
      </c>
      <c r="B492">
        <v>489</v>
      </c>
      <c r="C492">
        <f t="shared" si="32"/>
        <v>438.92537360154535</v>
      </c>
      <c r="D492">
        <v>0</v>
      </c>
      <c r="E492">
        <v>0</v>
      </c>
      <c r="F492" s="24">
        <f t="shared" si="33"/>
        <v>1</v>
      </c>
      <c r="G492" s="21">
        <f t="shared" si="30"/>
        <v>0.6234898018586924</v>
      </c>
      <c r="H492" s="21">
        <f t="shared" si="31"/>
        <v>-0.7818314824680627</v>
      </c>
    </row>
    <row r="493" spans="1:8" ht="12.75">
      <c r="A493">
        <v>1</v>
      </c>
      <c r="B493">
        <v>490</v>
      </c>
      <c r="C493">
        <f t="shared" si="32"/>
        <v>439.822971502571</v>
      </c>
      <c r="D493">
        <v>0</v>
      </c>
      <c r="E493">
        <v>0</v>
      </c>
      <c r="F493" s="24">
        <f t="shared" si="33"/>
        <v>1</v>
      </c>
      <c r="G493" s="21">
        <f t="shared" si="30"/>
        <v>1</v>
      </c>
      <c r="H493" s="21">
        <f t="shared" si="31"/>
        <v>-3.1362933083922684E-14</v>
      </c>
    </row>
    <row r="494" spans="1:8" ht="12.75">
      <c r="A494">
        <v>1</v>
      </c>
      <c r="B494">
        <v>491</v>
      </c>
      <c r="C494">
        <f t="shared" si="32"/>
        <v>440.72056940359664</v>
      </c>
      <c r="D494">
        <v>0</v>
      </c>
      <c r="E494">
        <v>0</v>
      </c>
      <c r="F494" s="24">
        <f t="shared" si="33"/>
        <v>1</v>
      </c>
      <c r="G494" s="21">
        <f aca="true" t="shared" si="34" ref="G494:G500">D494+F494*COS(C494)</f>
        <v>0.6234898018587859</v>
      </c>
      <c r="H494" s="21">
        <f aca="true" t="shared" si="35" ref="H494:H500">E494+F494*SIN(C494)</f>
        <v>0.7818314824679881</v>
      </c>
    </row>
    <row r="495" spans="1:8" ht="12.75">
      <c r="A495">
        <v>1</v>
      </c>
      <c r="B495">
        <v>492</v>
      </c>
      <c r="C495">
        <f t="shared" si="32"/>
        <v>441.6181673046223</v>
      </c>
      <c r="D495">
        <v>0</v>
      </c>
      <c r="E495">
        <v>0</v>
      </c>
      <c r="F495" s="24">
        <f t="shared" si="33"/>
        <v>1</v>
      </c>
      <c r="G495" s="21">
        <f t="shared" si="34"/>
        <v>-0.2225209339562699</v>
      </c>
      <c r="H495" s="21">
        <f t="shared" si="35"/>
        <v>0.9749279121818337</v>
      </c>
    </row>
    <row r="496" spans="1:8" ht="12.75">
      <c r="A496">
        <v>1</v>
      </c>
      <c r="B496">
        <v>493</v>
      </c>
      <c r="C496">
        <f t="shared" si="32"/>
        <v>442.515765205648</v>
      </c>
      <c r="D496">
        <v>0</v>
      </c>
      <c r="E496">
        <v>0</v>
      </c>
      <c r="F496" s="24">
        <f t="shared" si="33"/>
        <v>1</v>
      </c>
      <c r="G496" s="21">
        <f t="shared" si="34"/>
        <v>-0.9009688679024086</v>
      </c>
      <c r="H496" s="21">
        <f t="shared" si="35"/>
        <v>0.43388373911758005</v>
      </c>
    </row>
    <row r="497" spans="1:8" ht="12.75">
      <c r="A497">
        <v>1</v>
      </c>
      <c r="B497">
        <v>494</v>
      </c>
      <c r="C497">
        <f t="shared" si="32"/>
        <v>443.41336310667367</v>
      </c>
      <c r="D497">
        <v>0</v>
      </c>
      <c r="E497">
        <v>0</v>
      </c>
      <c r="F497" s="24">
        <f t="shared" si="33"/>
        <v>1</v>
      </c>
      <c r="G497" s="21">
        <f t="shared" si="34"/>
        <v>-0.9009688679024205</v>
      </c>
      <c r="H497" s="21">
        <f t="shared" si="35"/>
        <v>-0.43388373911755534</v>
      </c>
    </row>
    <row r="498" spans="1:8" ht="12.75">
      <c r="A498">
        <v>1</v>
      </c>
      <c r="B498">
        <v>495</v>
      </c>
      <c r="C498">
        <f t="shared" si="32"/>
        <v>444.3109610076993</v>
      </c>
      <c r="D498">
        <v>0</v>
      </c>
      <c r="E498">
        <v>0</v>
      </c>
      <c r="F498" s="24">
        <f t="shared" si="33"/>
        <v>1</v>
      </c>
      <c r="G498" s="21">
        <f t="shared" si="34"/>
        <v>-0.22252093395635208</v>
      </c>
      <c r="H498" s="21">
        <f t="shared" si="35"/>
        <v>-0.974927912181815</v>
      </c>
    </row>
    <row r="499" spans="1:8" ht="12.75">
      <c r="A499">
        <v>1</v>
      </c>
      <c r="B499">
        <v>496</v>
      </c>
      <c r="C499">
        <f t="shared" si="32"/>
        <v>445.2085589087249</v>
      </c>
      <c r="D499">
        <v>0</v>
      </c>
      <c r="E499">
        <v>0</v>
      </c>
      <c r="F499" s="24">
        <f t="shared" si="33"/>
        <v>1</v>
      </c>
      <c r="G499" s="21">
        <f t="shared" si="34"/>
        <v>0.6234898018586755</v>
      </c>
      <c r="H499" s="21">
        <f t="shared" si="35"/>
        <v>-0.7818314824680761</v>
      </c>
    </row>
    <row r="500" spans="1:8" ht="12.75">
      <c r="A500">
        <v>1</v>
      </c>
      <c r="B500">
        <v>497</v>
      </c>
      <c r="C500">
        <f t="shared" si="32"/>
        <v>446.10615680975064</v>
      </c>
      <c r="D500">
        <v>0</v>
      </c>
      <c r="E500">
        <v>0</v>
      </c>
      <c r="F500" s="24">
        <f t="shared" si="33"/>
        <v>1</v>
      </c>
      <c r="G500" s="21">
        <f t="shared" si="34"/>
        <v>1</v>
      </c>
      <c r="H500" s="21">
        <f t="shared" si="35"/>
        <v>3.9191740131006014E-15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B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7.57421875" style="41" customWidth="1"/>
    <col min="2" max="2" width="14.57421875" style="41" customWidth="1"/>
  </cols>
  <sheetData>
    <row r="1" ht="12.75">
      <c r="A1" s="12" t="s">
        <v>22</v>
      </c>
    </row>
    <row r="2" ht="12.75">
      <c r="A2" s="41" t="s">
        <v>37</v>
      </c>
    </row>
    <row r="3" spans="1:2" ht="12.75">
      <c r="A3" s="41" t="s">
        <v>38</v>
      </c>
      <c r="B3" s="41" t="s">
        <v>6</v>
      </c>
    </row>
    <row r="4" spans="1:2" ht="12.75">
      <c r="A4" s="41" t="s">
        <v>52</v>
      </c>
      <c r="B4" s="41" t="s">
        <v>53</v>
      </c>
    </row>
    <row r="5" spans="1:2" ht="12.75">
      <c r="A5" s="42" t="s">
        <v>4</v>
      </c>
      <c r="B5" s="42">
        <v>40434</v>
      </c>
    </row>
    <row r="6" spans="1:2" ht="12.75">
      <c r="A6" s="41" t="s">
        <v>5</v>
      </c>
      <c r="B6" s="42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Smithers</dc:creator>
  <cp:keywords/>
  <dc:description/>
  <cp:lastModifiedBy>Smithers</cp:lastModifiedBy>
  <cp:lastPrinted>2010-09-14T12:06:06Z</cp:lastPrinted>
  <dcterms:created xsi:type="dcterms:W3CDTF">2010-09-10T14:39:50Z</dcterms:created>
  <dcterms:modified xsi:type="dcterms:W3CDTF">2012-06-20T13:12:17Z</dcterms:modified>
  <cp:category/>
  <cp:version/>
  <cp:contentType/>
  <cp:contentStatus/>
</cp:coreProperties>
</file>